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udget Forecast" sheetId="1" state="visible" r:id="rId3"/>
    <sheet name="Actual vs Budget" sheetId="2" state="visible" r:id="rId4"/>
    <sheet name="Summary" sheetId="3" state="visible" r:id="rId5"/>
    <sheet name="Instructions" sheetId="4" state="visible" r:id="rId6"/>
  </sheets>
  <definedNames>
    <definedName function="false" hidden="false" localSheetId="0" name="_xlnm.Print_Titles" vbProcedure="false">'Budget Forecast'!$5:$5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<sst xmlns="http://schemas.openxmlformats.org/spreadsheetml/2006/main" count="172" uniqueCount="108">
  <si>
    <t xml:space="preserve">QHSE BUDGET FORECAST — ANNUAL</t>
  </si>
  <si>
    <t xml:space="preserve">Document ID:</t>
  </si>
  <si>
    <t xml:space="preserve">MISAFE-IMS-TMP-023-V1.0</t>
  </si>
  <si>
    <t xml:space="preserve">Version:</t>
  </si>
  <si>
    <t xml:space="preserve">1.0</t>
  </si>
  <si>
    <t xml:space="preserve">Financial Year:</t>
  </si>
  <si>
    <t xml:space="preserve">[Insert FY]</t>
  </si>
  <si>
    <t xml:space="preserve">Owner:</t>
  </si>
  <si>
    <t xml:space="preserve">[Insert]</t>
  </si>
  <si>
    <t xml:space="preserve">Currency:</t>
  </si>
  <si>
    <t xml:space="preserve">AUD</t>
  </si>
  <si>
    <t xml:space="preserve">Approved By:</t>
  </si>
  <si>
    <t xml:space="preserve">Approval Date:</t>
  </si>
  <si>
    <t xml:space="preserve">ISO References:</t>
  </si>
  <si>
    <t xml:space="preserve">ISO 9001/14001/45001 Cl 7.1 Resources</t>
  </si>
  <si>
    <t xml:space="preserve">Category</t>
  </si>
  <si>
    <t xml:space="preserve">Line Item</t>
  </si>
  <si>
    <t xml:space="preserve">Linked Risk / Legal Obligation</t>
  </si>
  <si>
    <t xml:space="preserve">Jan</t>
  </si>
  <si>
    <t xml:space="preserve">Feb</t>
  </si>
  <si>
    <t xml:space="preserve">Mar</t>
  </si>
  <si>
    <t xml:space="preserve">Apr</t>
  </si>
  <si>
    <t xml:space="preserve">May</t>
  </si>
  <si>
    <t xml:space="preserve">Jun</t>
  </si>
  <si>
    <t xml:space="preserve">Jul</t>
  </si>
  <si>
    <t xml:space="preserve">Aug</t>
  </si>
  <si>
    <t xml:space="preserve">Sep</t>
  </si>
  <si>
    <t xml:space="preserve">Oct</t>
  </si>
  <si>
    <t xml:space="preserve">Nov</t>
  </si>
  <si>
    <t xml:space="preserve">Dec</t>
  </si>
  <si>
    <t xml:space="preserve">Annual Total</t>
  </si>
  <si>
    <t xml:space="preserve">People &amp; Competence</t>
  </si>
  <si>
    <t xml:space="preserve">WHS induction &amp; onboarding</t>
  </si>
  <si>
    <t xml:space="preserve">WHS Reg 39 (PCBU info, training, instruction)</t>
  </si>
  <si>
    <t xml:space="preserve">High Risk Work Licence renewals</t>
  </si>
  <si>
    <t xml:space="preserve">WHS Reg Sch 3 HRW classes</t>
  </si>
  <si>
    <t xml:space="preserve">Working at heights refresher</t>
  </si>
  <si>
    <t xml:space="preserve">WHS Reg 78-80 falls</t>
  </si>
  <si>
    <t xml:space="preserve">Plant operator competency</t>
  </si>
  <si>
    <t xml:space="preserve">WHS Reg Ch 5 plant</t>
  </si>
  <si>
    <t xml:space="preserve">Toolbox talk preparation time</t>
  </si>
  <si>
    <t xml:space="preserve">Consultation duty s 47 WHS Act</t>
  </si>
  <si>
    <t xml:space="preserve">Annual leadership / officer training</t>
  </si>
  <si>
    <t xml:space="preserve">WHS Act s 27 officer due diligence</t>
  </si>
  <si>
    <t xml:space="preserve">Plant, PPE &amp; Infrastructure</t>
  </si>
  <si>
    <t xml:space="preserve">PPE replacement cycle (boots, hi-vis)</t>
  </si>
  <si>
    <t xml:space="preserve">WHS Reg 44-46 PPE</t>
  </si>
  <si>
    <t xml:space="preserve">Harnesses, lanyards &amp; fall arrest</t>
  </si>
  <si>
    <t xml:space="preserve">WHS Reg 79 falls control</t>
  </si>
  <si>
    <t xml:space="preserve">Plant pre-start inspections (consumables)</t>
  </si>
  <si>
    <t xml:space="preserve">Calibrated monitoring equipment</t>
  </si>
  <si>
    <t xml:space="preserve">ISO Cl 7.1.5</t>
  </si>
  <si>
    <t xml:space="preserve">First aid replenishment &amp; AED service</t>
  </si>
  <si>
    <t xml:space="preserve">WHS Reg 42 first aid</t>
  </si>
  <si>
    <t xml:space="preserve">Site signage &amp; barriers</t>
  </si>
  <si>
    <t xml:space="preserve">WHS Reg Ch 6 construction</t>
  </si>
  <si>
    <t xml:space="preserve">Systems &amp; Tools</t>
  </si>
  <si>
    <t xml:space="preserve">MiSAFE All-in-One QHSE subscription</t>
  </si>
  <si>
    <t xml:space="preserve">ISO Cl 7.1.3 / 7.5</t>
  </si>
  <si>
    <t xml:space="preserve">Document control &amp; version software</t>
  </si>
  <si>
    <t xml:space="preserve">ISO Cl 7.5</t>
  </si>
  <si>
    <t xml:space="preserve">Incident reporting &amp; analytics</t>
  </si>
  <si>
    <t xml:space="preserve">WHS Reg 38 notifiable incidents</t>
  </si>
  <si>
    <t xml:space="preserve">External Services</t>
  </si>
  <si>
    <t xml:space="preserve">ISO 45001 surveillance audit</t>
  </si>
  <si>
    <t xml:space="preserve">Certification scheme</t>
  </si>
  <si>
    <t xml:space="preserve">Hygiene monitoring (noise / dust)</t>
  </si>
  <si>
    <t xml:space="preserve">WHS Reg 50 / Ch 7</t>
  </si>
  <si>
    <t xml:space="preserve">Drug &amp; alcohol screening (random)</t>
  </si>
  <si>
    <t xml:space="preserve">Site requirement / FFW policy</t>
  </si>
  <si>
    <t xml:space="preserve">QHSE consulting / advisory</t>
  </si>
  <si>
    <t xml:space="preserve">ISO Cl 9.3 mgmt review</t>
  </si>
  <si>
    <t xml:space="preserve">Calibration services</t>
  </si>
  <si>
    <t xml:space="preserve">Contingency &amp; Incident Response</t>
  </si>
  <si>
    <t xml:space="preserve">Incident investigation &amp; root cause</t>
  </si>
  <si>
    <t xml:space="preserve">ISO Cl 10.2</t>
  </si>
  <si>
    <t xml:space="preserve">Regulator notification support</t>
  </si>
  <si>
    <t xml:space="preserve">WHS Reg 38</t>
  </si>
  <si>
    <t xml:space="preserve">Reserve — unforeseen QHSE costs</t>
  </si>
  <si>
    <t xml:space="preserve">Risk-based provision</t>
  </si>
  <si>
    <t xml:space="preserve">TOTAL</t>
  </si>
  <si>
    <t xml:space="preserve">ACTUAL vs BUDGET — MONTHLY VARIANCE</t>
  </si>
  <si>
    <t xml:space="preserve">Metric</t>
  </si>
  <si>
    <t xml:space="preserve">YTD Total</t>
  </si>
  <si>
    <t xml:space="preserve">Forecast</t>
  </si>
  <si>
    <t xml:space="preserve">Actual</t>
  </si>
  <si>
    <t xml:space="preserve">Variance</t>
  </si>
  <si>
    <t xml:space="preserve">GRAND TOTAL</t>
  </si>
  <si>
    <t xml:space="preserve">QHSE BUDGET — SUMMARY DASHBOARD</t>
  </si>
  <si>
    <t xml:space="preserve">Actual YTD</t>
  </si>
  <si>
    <t xml:space="preserve">% of Total</t>
  </si>
  <si>
    <t xml:space="preserve">Forecast pulled from the Budget Forecast tab. Actual YTD pulled from the Actual vs Budget tab. Variance and category share are calculated automatically. Variances above ten percent are highlighted in orange and should be reviewed at the next QHSE leadership meeting.</t>
  </si>
  <si>
    <t xml:space="preserve">INSTRUCTIONS — QHSE BUDGET FORECAST WORKBOOK</t>
  </si>
  <si>
    <t xml:space="preserve">Purpose</t>
  </si>
  <si>
    <t xml:space="preserve">This workbook lets you forecast and track QHSE spend for the financial year, with monthly breakdowns, variance reporting, and a category dashboard. Built to satisfy the resource provision obligations under ISO 9001:2015, ISO 14001:2015 and ISO 45001:2018 Clause 7.1, and the PCBU duty to provide resources under section 19 of the WHS Act 2011.</t>
  </si>
  <si>
    <t xml:space="preserve">How to populate the workbook</t>
  </si>
  <si>
    <t xml:space="preserve">Step 1 — Open the Budget Forecast tab. Replace the example rows with your actual line items. Keep the same five categories where possible; add or change rows as needed. The Annual Total column calculates automatically.</t>
  </si>
  <si>
    <t xml:space="preserve">Step 2 — Against every line item, name the risk or legal obligation it controls. Reference your Risk and Opportunity Register (MISAFE-IMS-TMP-019) and your Legal and Compliance Obligations Register (MISAFE-IMS-TMP-022). A line item without a linked risk or legal duty is not a budget; it is a wishlist.</t>
  </si>
  <si>
    <t xml:space="preserve">Step 3 — Each month, enter your actual spend by category on the Actual vs Budget tab. The variance row updates automatically. Variances above ten percent are highlighted in orange and should be reviewed at the next QHSE leadership meeting.</t>
  </si>
  <si>
    <t xml:space="preserve">Step 4 — Review the Summary tab at the end of every month. It pulls totals from the other two tabs automatically and shows forecast, actual, variance and percentage share for each category.</t>
  </si>
  <si>
    <t xml:space="preserve">The five categories</t>
  </si>
  <si>
    <t xml:space="preserve">People &amp; Competence: training, inductions, ticketed qualifications, refreshers, competency. Plant, PPE &amp; Infrastructure: PPE replacement, plant inspections, calibrated monitoring equipment, signage, first aid. Systems &amp; Tools: SWMS software, document control, incident reporting, certification scheme fees. External Services: audits, hygiene monitoring, occupational health, consulting, calibration. Contingency &amp; Incident Response: response costs, investigation, regulator support, reserve.</t>
  </si>
  <si>
    <t xml:space="preserve">Review cycle</t>
  </si>
  <si>
    <t xml:space="preserve">Monthly: actual entry on the Actual vs Budget tab; variance review for any category &gt;10 percent. Quarterly: reforecast remaining months based on changes in operating profile, risk register or legal register. Annually: build next FY budget using this FY actuals plus risk-based adjustment.</t>
  </si>
  <si>
    <t xml:space="preserve">Integration with the IMS</t>
  </si>
  <si>
    <t xml:space="preserve">This workbook feeds your Management Review (ISO 9001 Cl 9.3, ISO 14001 Cl 9.3, ISO 45001 Cl 9.3). Trend data on actual versus forecast should be tabled at every Management Review meeting alongside risk register changes and legal register updates.</t>
  </si>
  <si>
    <t xml:space="preserve">Document Control</t>
  </si>
  <si>
    <t xml:space="preserve">Any structural change to this workbook triggers a version increment. Minor edits (e.g. formula fixes, formatting) increase the decimal (V1.1). Material changes (new category rows, structural changes) increase the whole number (V2.0).</t>
  </si>
</sst>
</file>

<file path=xl/styles.xml><?xml version="1.0" encoding="utf-8"?>
<styleSheet xmlns="http://schemas.openxmlformats.org/spreadsheetml/2006/main">
  <numFmts count="3">
    <numFmt numFmtId="164" formatCode="General"/>
    <numFmt numFmtId="165" formatCode="\$#,##0;[RED]&quot;($&quot;#,##0\);\-"/>
    <numFmt numFmtId="166" formatCode="0.0%;[RED]\-0.0%;\-"/>
  </numFmts>
  <fonts count="10">
    <font>
      <sz val="11"/>
      <color theme="1"/>
      <name val="Calibri"/>
      <family val="2"/>
      <charset val="1"/>
    </font>
    <font>
      <sz val="10"/>
      <name val="Arial"/>
      <family val="0"/>
    </font>
    <font>
      <sz val="10"/>
      <name val="Arial"/>
      <family val="0"/>
    </font>
    <font>
      <sz val="10"/>
      <name val="Arial"/>
      <family val="0"/>
    </font>
    <font>
      <b val="true"/>
      <sz val="14"/>
      <color rgb="FFFFFFFF"/>
      <name val="Arial"/>
      <family val="0"/>
      <charset val="1"/>
    </font>
    <font>
      <b val="true"/>
      <sz val="9"/>
      <color rgb="FF000000"/>
      <name val="Arial"/>
      <family val="0"/>
      <charset val="1"/>
    </font>
    <font>
      <sz val="9"/>
      <color rgb="FF000000"/>
      <name val="Arial"/>
      <family val="0"/>
      <charset val="1"/>
    </font>
    <font>
      <b val="true"/>
      <sz val="10"/>
      <color rgb="FFFFFFFF"/>
      <name val="Arial"/>
      <family val="0"/>
      <charset val="1"/>
    </font>
    <font>
      <i val="true"/>
      <sz val="9"/>
      <color rgb="FF595959"/>
      <name val="Arial"/>
      <family val="0"/>
      <charset val="1"/>
    </font>
    <font>
      <b val="true"/>
      <sz val="11"/>
      <color rgb="FF42515A"/>
      <name val="Arial"/>
      <family val="0"/>
      <charset val="1"/>
    </font>
  </fonts>
  <fills count="4">
    <fill>
      <patternFill patternType="none"/>
    </fill>
    <fill>
      <patternFill patternType="gray125"/>
    </fill>
    <fill>
      <patternFill patternType="solid">
        <fgColor rgb="FF42515A"/>
        <bgColor rgb="FF595959"/>
      </patternFill>
    </fill>
    <fill>
      <patternFill patternType="solid">
        <fgColor rgb="FFF2F2F2"/>
        <bgColor rgb="FFFFFFFF"/>
      </patternFill>
    </fill>
  </fills>
  <borders count="2">
    <border diagonalUp="false" diagonalDown="false">
      <left/>
      <right/>
      <top/>
      <bottom/>
      <diagonal/>
    </border>
    <border diagonalUp="false" diagonalDown="false">
      <left style="thin">
        <color rgb="FFCCCCCC"/>
      </left>
      <right style="thin">
        <color rgb="FFCCCCCC"/>
      </right>
      <top style="thin">
        <color rgb="FFCCCCCC"/>
      </top>
      <bottom style="thin">
        <color rgb="FFCCCCCC"/>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5" fontId="6" fillId="0" borderId="1" xfId="0" applyFont="true" applyBorder="true" applyAlignment="true" applyProtection="false">
      <alignment horizontal="right" vertical="center" textRotation="0" wrapText="false" indent="0" shrinkToFit="false"/>
      <protection locked="true" hidden="false"/>
    </xf>
    <xf numFmtId="165" fontId="5" fillId="0" borderId="1" xfId="0" applyFont="true" applyBorder="true" applyAlignment="true" applyProtection="false">
      <alignment horizontal="right" vertical="center" textRotation="0" wrapText="false" indent="0" shrinkToFit="false"/>
      <protection locked="true" hidden="false"/>
    </xf>
    <xf numFmtId="164" fontId="6" fillId="3" borderId="1" xfId="0" applyFont="true" applyBorder="true" applyAlignment="true" applyProtection="false">
      <alignment horizontal="general" vertical="top" textRotation="0" wrapText="true" indent="0" shrinkToFit="false"/>
      <protection locked="true" hidden="false"/>
    </xf>
    <xf numFmtId="165" fontId="6" fillId="3" borderId="1" xfId="0" applyFont="true" applyBorder="true" applyAlignment="true" applyProtection="false">
      <alignment horizontal="right" vertical="center" textRotation="0" wrapText="false" indent="0" shrinkToFit="false"/>
      <protection locked="true" hidden="false"/>
    </xf>
    <xf numFmtId="165" fontId="5" fillId="3" borderId="1" xfId="0" applyFont="true" applyBorder="true" applyAlignment="true" applyProtection="false">
      <alignment horizontal="right"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5" fontId="7" fillId="2" borderId="1" xfId="0" applyFont="true" applyBorder="true" applyAlignment="true" applyProtection="false">
      <alignment horizontal="right" vertical="center" textRotation="0" wrapText="false" indent="0" shrinkToFit="false"/>
      <protection locked="true" hidden="false"/>
    </xf>
    <xf numFmtId="164" fontId="5" fillId="0" borderId="1" xfId="0" applyFont="true" applyBorder="true" applyAlignment="true" applyProtection="false">
      <alignment horizontal="general" vertical="top" textRotation="0" wrapText="true" indent="0" shrinkToFit="false"/>
      <protection locked="true" hidden="false"/>
    </xf>
    <xf numFmtId="164" fontId="5" fillId="3" borderId="1" xfId="0" applyFont="true" applyBorder="true" applyAlignment="true" applyProtection="false">
      <alignment horizontal="general" vertical="top" textRotation="0" wrapText="tru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6" fontId="6" fillId="0" borderId="1" xfId="0" applyFont="true" applyBorder="true" applyAlignment="true" applyProtection="false">
      <alignment horizontal="right" vertical="center" textRotation="0" wrapText="false" indent="0" shrinkToFit="false"/>
      <protection locked="true" hidden="false"/>
    </xf>
    <xf numFmtId="166" fontId="6" fillId="3" borderId="1" xfId="0" applyFont="true" applyBorder="true" applyAlignment="true" applyProtection="false">
      <alignment horizontal="right" vertical="center" textRotation="0" wrapText="false" indent="0" shrinkToFit="false"/>
      <protection locked="true" hidden="false"/>
    </xf>
    <xf numFmtId="166" fontId="7" fillId="2" borderId="1" xfId="0" applyFont="true" applyBorder="true" applyAlignment="true" applyProtection="false">
      <alignment horizontal="right" vertical="center" textRotation="0" wrapText="false" indent="0" shrinkToFit="false"/>
      <protection locked="true" hidden="false"/>
    </xf>
    <xf numFmtId="164" fontId="8" fillId="0" borderId="0" xfId="0" applyFont="true" applyBorder="true" applyAlignment="true" applyProtection="false">
      <alignment horizontal="general" vertical="top"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ont>
        <name val="Arial"/>
        <charset val="1"/>
        <family val="0"/>
        <b val="1"/>
        <color rgb="FFFFFFFF"/>
        <sz val="9"/>
      </font>
      <fill>
        <patternFill>
          <bgColor rgb="FFF7941E"/>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7941E"/>
      <rgbColor rgb="FFFF6600"/>
      <rgbColor rgb="FF595959"/>
      <rgbColor rgb="FF969696"/>
      <rgbColor rgb="FF003366"/>
      <rgbColor rgb="FF339966"/>
      <rgbColor rgb="FF003300"/>
      <rgbColor rgb="FF333300"/>
      <rgbColor rgb="FF993300"/>
      <rgbColor rgb="FF993366"/>
      <rgbColor rgb="FF333399"/>
      <rgbColor rgb="FF42515A"/>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Q4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3" ySplit="5" topLeftCell="D6" activePane="bottomRight" state="frozen"/>
      <selection pane="topLeft" activeCell="A1" activeCellId="0" sqref="A1"/>
      <selection pane="topRight" activeCell="D1" activeCellId="0" sqref="D1"/>
      <selection pane="bottomLeft" activeCell="A6" activeCellId="0" sqref="A6"/>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0" width="22"/>
    <col collapsed="false" customWidth="true" hidden="false" outlineLevel="0" max="2" min="2" style="0" width="36"/>
    <col collapsed="false" customWidth="true" hidden="false" outlineLevel="0" max="3" min="3" style="0" width="32"/>
    <col collapsed="false" customWidth="true" hidden="false" outlineLevel="0" max="15" min="4" style="0" width="10"/>
    <col collapsed="false" customWidth="true" hidden="false" outlineLevel="0" max="16" min="16" style="0" width="14"/>
  </cols>
  <sheetData>
    <row r="1" customFormat="false" ht="27.75" hidden="false" customHeight="true" outlineLevel="0" collapsed="false">
      <c r="A1" s="1" t="s">
        <v>0</v>
      </c>
      <c r="B1" s="1"/>
      <c r="C1" s="1"/>
      <c r="D1" s="1"/>
      <c r="E1" s="1"/>
      <c r="F1" s="1"/>
      <c r="G1" s="1"/>
      <c r="H1" s="1"/>
      <c r="I1" s="1"/>
      <c r="J1" s="1"/>
      <c r="K1" s="1"/>
      <c r="L1" s="1"/>
      <c r="M1" s="1"/>
      <c r="N1" s="1"/>
      <c r="O1" s="1"/>
      <c r="P1" s="1"/>
      <c r="Q1" s="1"/>
    </row>
    <row r="2" customFormat="false" ht="15.75" hidden="false" customHeight="true" outlineLevel="0" collapsed="false">
      <c r="A2" s="2" t="s">
        <v>1</v>
      </c>
      <c r="B2" s="3" t="s">
        <v>2</v>
      </c>
      <c r="C2" s="3"/>
      <c r="D2" s="2" t="s">
        <v>3</v>
      </c>
      <c r="E2" s="3" t="s">
        <v>4</v>
      </c>
      <c r="F2" s="3"/>
      <c r="G2" s="2" t="s">
        <v>5</v>
      </c>
      <c r="H2" s="3" t="s">
        <v>6</v>
      </c>
      <c r="I2" s="3"/>
      <c r="J2" s="3"/>
      <c r="K2" s="2" t="s">
        <v>7</v>
      </c>
      <c r="L2" s="3" t="s">
        <v>8</v>
      </c>
      <c r="M2" s="3"/>
      <c r="N2" s="3"/>
      <c r="O2" s="3"/>
      <c r="P2" s="3"/>
      <c r="Q2" s="3"/>
    </row>
    <row r="3" customFormat="false" ht="15.75" hidden="false" customHeight="true" outlineLevel="0" collapsed="false">
      <c r="A3" s="2" t="s">
        <v>9</v>
      </c>
      <c r="B3" s="3" t="s">
        <v>10</v>
      </c>
      <c r="C3" s="3"/>
      <c r="D3" s="2" t="s">
        <v>11</v>
      </c>
      <c r="E3" s="3" t="s">
        <v>8</v>
      </c>
      <c r="F3" s="3"/>
      <c r="G3" s="2" t="s">
        <v>12</v>
      </c>
      <c r="H3" s="3" t="s">
        <v>8</v>
      </c>
      <c r="I3" s="3"/>
      <c r="J3" s="3"/>
      <c r="K3" s="2" t="s">
        <v>13</v>
      </c>
      <c r="L3" s="3" t="s">
        <v>14</v>
      </c>
      <c r="M3" s="3"/>
      <c r="N3" s="3"/>
      <c r="O3" s="3"/>
      <c r="P3" s="3"/>
      <c r="Q3" s="3"/>
    </row>
    <row r="5" customFormat="false" ht="31.5" hidden="false" customHeight="true" outlineLevel="0" collapsed="false">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row>
    <row r="6" customFormat="false" ht="18" hidden="false" customHeight="true" outlineLevel="0" collapsed="false">
      <c r="A6" s="5" t="s">
        <v>31</v>
      </c>
      <c r="B6" s="5" t="s">
        <v>32</v>
      </c>
      <c r="C6" s="5" t="s">
        <v>33</v>
      </c>
      <c r="D6" s="6" t="n">
        <v>600</v>
      </c>
      <c r="E6" s="6" t="n">
        <v>600</v>
      </c>
      <c r="F6" s="6" t="n">
        <v>600</v>
      </c>
      <c r="G6" s="6" t="n">
        <v>600</v>
      </c>
      <c r="H6" s="6" t="n">
        <v>600</v>
      </c>
      <c r="I6" s="6" t="n">
        <v>600</v>
      </c>
      <c r="J6" s="6" t="n">
        <v>600</v>
      </c>
      <c r="K6" s="6" t="n">
        <v>600</v>
      </c>
      <c r="L6" s="6" t="n">
        <v>600</v>
      </c>
      <c r="M6" s="6" t="n">
        <v>600</v>
      </c>
      <c r="N6" s="6" t="n">
        <v>600</v>
      </c>
      <c r="O6" s="6" t="n">
        <v>600</v>
      </c>
      <c r="P6" s="7" t="n">
        <f aca="false">SUM(D6:O6)</f>
        <v>7200</v>
      </c>
    </row>
    <row r="7" customFormat="false" ht="18" hidden="false" customHeight="true" outlineLevel="0" collapsed="false">
      <c r="A7" s="8" t="s">
        <v>31</v>
      </c>
      <c r="B7" s="8" t="s">
        <v>34</v>
      </c>
      <c r="C7" s="8" t="s">
        <v>35</v>
      </c>
      <c r="D7" s="9" t="n">
        <v>0</v>
      </c>
      <c r="E7" s="9" t="n">
        <v>0</v>
      </c>
      <c r="F7" s="9" t="n">
        <v>0</v>
      </c>
      <c r="G7" s="9" t="n">
        <v>1500</v>
      </c>
      <c r="H7" s="9" t="n">
        <v>0</v>
      </c>
      <c r="I7" s="9" t="n">
        <v>0</v>
      </c>
      <c r="J7" s="9" t="n">
        <v>0</v>
      </c>
      <c r="K7" s="9" t="n">
        <v>0</v>
      </c>
      <c r="L7" s="9" t="n">
        <v>0</v>
      </c>
      <c r="M7" s="9" t="n">
        <v>1500</v>
      </c>
      <c r="N7" s="9" t="n">
        <v>0</v>
      </c>
      <c r="O7" s="9" t="n">
        <v>0</v>
      </c>
      <c r="P7" s="10" t="n">
        <f aca="false">SUM(D7:O7)</f>
        <v>3000</v>
      </c>
    </row>
    <row r="8" customFormat="false" ht="18" hidden="false" customHeight="true" outlineLevel="0" collapsed="false">
      <c r="A8" s="5" t="s">
        <v>31</v>
      </c>
      <c r="B8" s="5" t="s">
        <v>36</v>
      </c>
      <c r="C8" s="5" t="s">
        <v>37</v>
      </c>
      <c r="D8" s="6" t="n">
        <v>0</v>
      </c>
      <c r="E8" s="6" t="n">
        <v>0</v>
      </c>
      <c r="F8" s="6" t="n">
        <v>2400</v>
      </c>
      <c r="G8" s="6" t="n">
        <v>0</v>
      </c>
      <c r="H8" s="6" t="n">
        <v>0</v>
      </c>
      <c r="I8" s="6" t="n">
        <v>0</v>
      </c>
      <c r="J8" s="6" t="n">
        <v>0</v>
      </c>
      <c r="K8" s="6" t="n">
        <v>0</v>
      </c>
      <c r="L8" s="6" t="n">
        <v>2400</v>
      </c>
      <c r="M8" s="6" t="n">
        <v>0</v>
      </c>
      <c r="N8" s="6" t="n">
        <v>0</v>
      </c>
      <c r="O8" s="6" t="n">
        <v>0</v>
      </c>
      <c r="P8" s="7" t="n">
        <f aca="false">SUM(D8:O8)</f>
        <v>4800</v>
      </c>
    </row>
    <row r="9" customFormat="false" ht="18" hidden="false" customHeight="true" outlineLevel="0" collapsed="false">
      <c r="A9" s="8" t="s">
        <v>31</v>
      </c>
      <c r="B9" s="8" t="s">
        <v>38</v>
      </c>
      <c r="C9" s="8" t="s">
        <v>39</v>
      </c>
      <c r="D9" s="9" t="n">
        <v>0</v>
      </c>
      <c r="E9" s="9" t="n">
        <v>0</v>
      </c>
      <c r="F9" s="9" t="n">
        <v>0</v>
      </c>
      <c r="G9" s="9" t="n">
        <v>0</v>
      </c>
      <c r="H9" s="9" t="n">
        <v>1800</v>
      </c>
      <c r="I9" s="9" t="n">
        <v>0</v>
      </c>
      <c r="J9" s="9" t="n">
        <v>0</v>
      </c>
      <c r="K9" s="9" t="n">
        <v>0</v>
      </c>
      <c r="L9" s="9" t="n">
        <v>0</v>
      </c>
      <c r="M9" s="9" t="n">
        <v>0</v>
      </c>
      <c r="N9" s="9" t="n">
        <v>1800</v>
      </c>
      <c r="O9" s="9" t="n">
        <v>0</v>
      </c>
      <c r="P9" s="10" t="n">
        <f aca="false">SUM(D9:O9)</f>
        <v>3600</v>
      </c>
    </row>
    <row r="10" customFormat="false" ht="18" hidden="false" customHeight="true" outlineLevel="0" collapsed="false">
      <c r="A10" s="5" t="s">
        <v>31</v>
      </c>
      <c r="B10" s="5" t="s">
        <v>40</v>
      </c>
      <c r="C10" s="5" t="s">
        <v>41</v>
      </c>
      <c r="D10" s="6" t="n">
        <v>400</v>
      </c>
      <c r="E10" s="6" t="n">
        <v>400</v>
      </c>
      <c r="F10" s="6" t="n">
        <v>400</v>
      </c>
      <c r="G10" s="6" t="n">
        <v>400</v>
      </c>
      <c r="H10" s="6" t="n">
        <v>400</v>
      </c>
      <c r="I10" s="6" t="n">
        <v>400</v>
      </c>
      <c r="J10" s="6" t="n">
        <v>400</v>
      </c>
      <c r="K10" s="6" t="n">
        <v>400</v>
      </c>
      <c r="L10" s="6" t="n">
        <v>400</v>
      </c>
      <c r="M10" s="6" t="n">
        <v>400</v>
      </c>
      <c r="N10" s="6" t="n">
        <v>400</v>
      </c>
      <c r="O10" s="6" t="n">
        <v>400</v>
      </c>
      <c r="P10" s="7" t="n">
        <f aca="false">SUM(D10:O10)</f>
        <v>4800</v>
      </c>
    </row>
    <row r="11" customFormat="false" ht="18" hidden="false" customHeight="true" outlineLevel="0" collapsed="false">
      <c r="A11" s="8" t="s">
        <v>31</v>
      </c>
      <c r="B11" s="8" t="s">
        <v>42</v>
      </c>
      <c r="C11" s="8" t="s">
        <v>43</v>
      </c>
      <c r="D11" s="9" t="n">
        <v>0</v>
      </c>
      <c r="E11" s="9" t="n">
        <v>0</v>
      </c>
      <c r="F11" s="9" t="n">
        <v>0</v>
      </c>
      <c r="G11" s="9" t="n">
        <v>0</v>
      </c>
      <c r="H11" s="9" t="n">
        <v>0</v>
      </c>
      <c r="I11" s="9" t="n">
        <v>2500</v>
      </c>
      <c r="J11" s="9" t="n">
        <v>0</v>
      </c>
      <c r="K11" s="9" t="n">
        <v>0</v>
      </c>
      <c r="L11" s="9" t="n">
        <v>0</v>
      </c>
      <c r="M11" s="9" t="n">
        <v>0</v>
      </c>
      <c r="N11" s="9" t="n">
        <v>0</v>
      </c>
      <c r="O11" s="9" t="n">
        <v>0</v>
      </c>
      <c r="P11" s="10" t="n">
        <f aca="false">SUM(D11:O11)</f>
        <v>2500</v>
      </c>
    </row>
    <row r="12" customFormat="false" ht="18" hidden="false" customHeight="true" outlineLevel="0" collapsed="false">
      <c r="A12" s="5" t="s">
        <v>44</v>
      </c>
      <c r="B12" s="5" t="s">
        <v>45</v>
      </c>
      <c r="C12" s="5" t="s">
        <v>46</v>
      </c>
      <c r="D12" s="6" t="n">
        <v>800</v>
      </c>
      <c r="E12" s="6" t="n">
        <v>800</v>
      </c>
      <c r="F12" s="6" t="n">
        <v>800</v>
      </c>
      <c r="G12" s="6" t="n">
        <v>800</v>
      </c>
      <c r="H12" s="6" t="n">
        <v>800</v>
      </c>
      <c r="I12" s="6" t="n">
        <v>800</v>
      </c>
      <c r="J12" s="6" t="n">
        <v>800</v>
      </c>
      <c r="K12" s="6" t="n">
        <v>800</v>
      </c>
      <c r="L12" s="6" t="n">
        <v>800</v>
      </c>
      <c r="M12" s="6" t="n">
        <v>800</v>
      </c>
      <c r="N12" s="6" t="n">
        <v>800</v>
      </c>
      <c r="O12" s="6" t="n">
        <v>800</v>
      </c>
      <c r="P12" s="7" t="n">
        <f aca="false">SUM(D12:O12)</f>
        <v>9600</v>
      </c>
    </row>
    <row r="13" customFormat="false" ht="18" hidden="false" customHeight="true" outlineLevel="0" collapsed="false">
      <c r="A13" s="8" t="s">
        <v>44</v>
      </c>
      <c r="B13" s="8" t="s">
        <v>47</v>
      </c>
      <c r="C13" s="8" t="s">
        <v>48</v>
      </c>
      <c r="D13" s="9" t="n">
        <v>0</v>
      </c>
      <c r="E13" s="9" t="n">
        <v>0</v>
      </c>
      <c r="F13" s="9" t="n">
        <v>1200</v>
      </c>
      <c r="G13" s="9" t="n">
        <v>0</v>
      </c>
      <c r="H13" s="9" t="n">
        <v>0</v>
      </c>
      <c r="I13" s="9" t="n">
        <v>0</v>
      </c>
      <c r="J13" s="9" t="n">
        <v>0</v>
      </c>
      <c r="K13" s="9" t="n">
        <v>0</v>
      </c>
      <c r="L13" s="9" t="n">
        <v>1200</v>
      </c>
      <c r="M13" s="9" t="n">
        <v>0</v>
      </c>
      <c r="N13" s="9" t="n">
        <v>0</v>
      </c>
      <c r="O13" s="9" t="n">
        <v>0</v>
      </c>
      <c r="P13" s="10" t="n">
        <f aca="false">SUM(D13:O13)</f>
        <v>2400</v>
      </c>
    </row>
    <row r="14" customFormat="false" ht="18" hidden="false" customHeight="true" outlineLevel="0" collapsed="false">
      <c r="A14" s="5" t="s">
        <v>44</v>
      </c>
      <c r="B14" s="5" t="s">
        <v>49</v>
      </c>
      <c r="C14" s="5" t="s">
        <v>39</v>
      </c>
      <c r="D14" s="6" t="n">
        <v>350</v>
      </c>
      <c r="E14" s="6" t="n">
        <v>350</v>
      </c>
      <c r="F14" s="6" t="n">
        <v>350</v>
      </c>
      <c r="G14" s="6" t="n">
        <v>350</v>
      </c>
      <c r="H14" s="6" t="n">
        <v>350</v>
      </c>
      <c r="I14" s="6" t="n">
        <v>350</v>
      </c>
      <c r="J14" s="6" t="n">
        <v>350</v>
      </c>
      <c r="K14" s="6" t="n">
        <v>350</v>
      </c>
      <c r="L14" s="6" t="n">
        <v>350</v>
      </c>
      <c r="M14" s="6" t="n">
        <v>350</v>
      </c>
      <c r="N14" s="6" t="n">
        <v>350</v>
      </c>
      <c r="O14" s="6" t="n">
        <v>350</v>
      </c>
      <c r="P14" s="7" t="n">
        <f aca="false">SUM(D14:O14)</f>
        <v>4200</v>
      </c>
    </row>
    <row r="15" customFormat="false" ht="18" hidden="false" customHeight="true" outlineLevel="0" collapsed="false">
      <c r="A15" s="8" t="s">
        <v>44</v>
      </c>
      <c r="B15" s="8" t="s">
        <v>50</v>
      </c>
      <c r="C15" s="8" t="s">
        <v>51</v>
      </c>
      <c r="D15" s="9" t="n">
        <v>0</v>
      </c>
      <c r="E15" s="9" t="n">
        <v>2200</v>
      </c>
      <c r="F15" s="9" t="n">
        <v>0</v>
      </c>
      <c r="G15" s="9" t="n">
        <v>0</v>
      </c>
      <c r="H15" s="9" t="n">
        <v>0</v>
      </c>
      <c r="I15" s="9" t="n">
        <v>0</v>
      </c>
      <c r="J15" s="9" t="n">
        <v>0</v>
      </c>
      <c r="K15" s="9" t="n">
        <v>2200</v>
      </c>
      <c r="L15" s="9" t="n">
        <v>0</v>
      </c>
      <c r="M15" s="9" t="n">
        <v>0</v>
      </c>
      <c r="N15" s="9" t="n">
        <v>0</v>
      </c>
      <c r="O15" s="9" t="n">
        <v>0</v>
      </c>
      <c r="P15" s="10" t="n">
        <f aca="false">SUM(D15:O15)</f>
        <v>4400</v>
      </c>
    </row>
    <row r="16" customFormat="false" ht="18" hidden="false" customHeight="true" outlineLevel="0" collapsed="false">
      <c r="A16" s="5" t="s">
        <v>44</v>
      </c>
      <c r="B16" s="5" t="s">
        <v>52</v>
      </c>
      <c r="C16" s="5" t="s">
        <v>53</v>
      </c>
      <c r="D16" s="6" t="n">
        <v>0</v>
      </c>
      <c r="E16" s="6" t="n">
        <v>0</v>
      </c>
      <c r="F16" s="6" t="n">
        <v>0</v>
      </c>
      <c r="G16" s="6" t="n">
        <v>650</v>
      </c>
      <c r="H16" s="6" t="n">
        <v>0</v>
      </c>
      <c r="I16" s="6" t="n">
        <v>0</v>
      </c>
      <c r="J16" s="6" t="n">
        <v>0</v>
      </c>
      <c r="K16" s="6" t="n">
        <v>0</v>
      </c>
      <c r="L16" s="6" t="n">
        <v>0</v>
      </c>
      <c r="M16" s="6" t="n">
        <v>650</v>
      </c>
      <c r="N16" s="6" t="n">
        <v>0</v>
      </c>
      <c r="O16" s="6" t="n">
        <v>0</v>
      </c>
      <c r="P16" s="7" t="n">
        <f aca="false">SUM(D16:O16)</f>
        <v>1300</v>
      </c>
    </row>
    <row r="17" customFormat="false" ht="18" hidden="false" customHeight="true" outlineLevel="0" collapsed="false">
      <c r="A17" s="8" t="s">
        <v>44</v>
      </c>
      <c r="B17" s="8" t="s">
        <v>54</v>
      </c>
      <c r="C17" s="8" t="s">
        <v>55</v>
      </c>
      <c r="D17" s="9" t="n">
        <v>200</v>
      </c>
      <c r="E17" s="9" t="n">
        <v>200</v>
      </c>
      <c r="F17" s="9" t="n">
        <v>200</v>
      </c>
      <c r="G17" s="9" t="n">
        <v>200</v>
      </c>
      <c r="H17" s="9" t="n">
        <v>200</v>
      </c>
      <c r="I17" s="9" t="n">
        <v>200</v>
      </c>
      <c r="J17" s="9" t="n">
        <v>200</v>
      </c>
      <c r="K17" s="9" t="n">
        <v>200</v>
      </c>
      <c r="L17" s="9" t="n">
        <v>200</v>
      </c>
      <c r="M17" s="9" t="n">
        <v>200</v>
      </c>
      <c r="N17" s="9" t="n">
        <v>200</v>
      </c>
      <c r="O17" s="9" t="n">
        <v>200</v>
      </c>
      <c r="P17" s="10" t="n">
        <f aca="false">SUM(D17:O17)</f>
        <v>2400</v>
      </c>
    </row>
    <row r="18" customFormat="false" ht="18" hidden="false" customHeight="true" outlineLevel="0" collapsed="false">
      <c r="A18" s="5" t="s">
        <v>56</v>
      </c>
      <c r="B18" s="5" t="s">
        <v>57</v>
      </c>
      <c r="C18" s="5" t="s">
        <v>58</v>
      </c>
      <c r="D18" s="6" t="n">
        <v>950</v>
      </c>
      <c r="E18" s="6" t="n">
        <v>950</v>
      </c>
      <c r="F18" s="6" t="n">
        <v>950</v>
      </c>
      <c r="G18" s="6" t="n">
        <v>950</v>
      </c>
      <c r="H18" s="6" t="n">
        <v>950</v>
      </c>
      <c r="I18" s="6" t="n">
        <v>950</v>
      </c>
      <c r="J18" s="6" t="n">
        <v>950</v>
      </c>
      <c r="K18" s="6" t="n">
        <v>950</v>
      </c>
      <c r="L18" s="6" t="n">
        <v>950</v>
      </c>
      <c r="M18" s="6" t="n">
        <v>950</v>
      </c>
      <c r="N18" s="6" t="n">
        <v>950</v>
      </c>
      <c r="O18" s="6" t="n">
        <v>950</v>
      </c>
      <c r="P18" s="7" t="n">
        <f aca="false">SUM(D18:O18)</f>
        <v>11400</v>
      </c>
    </row>
    <row r="19" customFormat="false" ht="18" hidden="false" customHeight="true" outlineLevel="0" collapsed="false">
      <c r="A19" s="8" t="s">
        <v>56</v>
      </c>
      <c r="B19" s="8" t="s">
        <v>59</v>
      </c>
      <c r="C19" s="8" t="s">
        <v>60</v>
      </c>
      <c r="D19" s="9" t="n">
        <v>180</v>
      </c>
      <c r="E19" s="9" t="n">
        <v>180</v>
      </c>
      <c r="F19" s="9" t="n">
        <v>180</v>
      </c>
      <c r="G19" s="9" t="n">
        <v>180</v>
      </c>
      <c r="H19" s="9" t="n">
        <v>180</v>
      </c>
      <c r="I19" s="9" t="n">
        <v>180</v>
      </c>
      <c r="J19" s="9" t="n">
        <v>180</v>
      </c>
      <c r="K19" s="9" t="n">
        <v>180</v>
      </c>
      <c r="L19" s="9" t="n">
        <v>180</v>
      </c>
      <c r="M19" s="9" t="n">
        <v>180</v>
      </c>
      <c r="N19" s="9" t="n">
        <v>180</v>
      </c>
      <c r="O19" s="9" t="n">
        <v>180</v>
      </c>
      <c r="P19" s="10" t="n">
        <f aca="false">SUM(D19:O19)</f>
        <v>2160</v>
      </c>
    </row>
    <row r="20" customFormat="false" ht="18" hidden="false" customHeight="true" outlineLevel="0" collapsed="false">
      <c r="A20" s="5" t="s">
        <v>56</v>
      </c>
      <c r="B20" s="5" t="s">
        <v>61</v>
      </c>
      <c r="C20" s="5" t="s">
        <v>62</v>
      </c>
      <c r="D20" s="6" t="n">
        <v>250</v>
      </c>
      <c r="E20" s="6" t="n">
        <v>250</v>
      </c>
      <c r="F20" s="6" t="n">
        <v>250</v>
      </c>
      <c r="G20" s="6" t="n">
        <v>250</v>
      </c>
      <c r="H20" s="6" t="n">
        <v>250</v>
      </c>
      <c r="I20" s="6" t="n">
        <v>250</v>
      </c>
      <c r="J20" s="6" t="n">
        <v>250</v>
      </c>
      <c r="K20" s="6" t="n">
        <v>250</v>
      </c>
      <c r="L20" s="6" t="n">
        <v>250</v>
      </c>
      <c r="M20" s="6" t="n">
        <v>250</v>
      </c>
      <c r="N20" s="6" t="n">
        <v>250</v>
      </c>
      <c r="O20" s="6" t="n">
        <v>250</v>
      </c>
      <c r="P20" s="7" t="n">
        <f aca="false">SUM(D20:O20)</f>
        <v>3000</v>
      </c>
    </row>
    <row r="21" customFormat="false" ht="18" hidden="false" customHeight="true" outlineLevel="0" collapsed="false">
      <c r="A21" s="8" t="s">
        <v>63</v>
      </c>
      <c r="B21" s="8" t="s">
        <v>64</v>
      </c>
      <c r="C21" s="8" t="s">
        <v>65</v>
      </c>
      <c r="D21" s="9" t="n">
        <v>0</v>
      </c>
      <c r="E21" s="9" t="n">
        <v>0</v>
      </c>
      <c r="F21" s="9" t="n">
        <v>0</v>
      </c>
      <c r="G21" s="9" t="n">
        <v>0</v>
      </c>
      <c r="H21" s="9" t="n">
        <v>0</v>
      </c>
      <c r="I21" s="9" t="n">
        <v>0</v>
      </c>
      <c r="J21" s="9" t="n">
        <v>0</v>
      </c>
      <c r="K21" s="9" t="n">
        <v>3800</v>
      </c>
      <c r="L21" s="9" t="n">
        <v>0</v>
      </c>
      <c r="M21" s="9" t="n">
        <v>0</v>
      </c>
      <c r="N21" s="9" t="n">
        <v>0</v>
      </c>
      <c r="O21" s="9" t="n">
        <v>0</v>
      </c>
      <c r="P21" s="10" t="n">
        <f aca="false">SUM(D21:O21)</f>
        <v>3800</v>
      </c>
    </row>
    <row r="22" customFormat="false" ht="18" hidden="false" customHeight="true" outlineLevel="0" collapsed="false">
      <c r="A22" s="5" t="s">
        <v>63</v>
      </c>
      <c r="B22" s="5" t="s">
        <v>66</v>
      </c>
      <c r="C22" s="5" t="s">
        <v>67</v>
      </c>
      <c r="D22" s="6" t="n">
        <v>0</v>
      </c>
      <c r="E22" s="6" t="n">
        <v>0</v>
      </c>
      <c r="F22" s="6" t="n">
        <v>2100</v>
      </c>
      <c r="G22" s="6" t="n">
        <v>0</v>
      </c>
      <c r="H22" s="6" t="n">
        <v>0</v>
      </c>
      <c r="I22" s="6" t="n">
        <v>0</v>
      </c>
      <c r="J22" s="6" t="n">
        <v>0</v>
      </c>
      <c r="K22" s="6" t="n">
        <v>0</v>
      </c>
      <c r="L22" s="6" t="n">
        <v>0</v>
      </c>
      <c r="M22" s="6" t="n">
        <v>0</v>
      </c>
      <c r="N22" s="6" t="n">
        <v>2100</v>
      </c>
      <c r="O22" s="6" t="n">
        <v>0</v>
      </c>
      <c r="P22" s="7" t="n">
        <f aca="false">SUM(D22:O22)</f>
        <v>4200</v>
      </c>
    </row>
    <row r="23" customFormat="false" ht="18" hidden="false" customHeight="true" outlineLevel="0" collapsed="false">
      <c r="A23" s="8" t="s">
        <v>63</v>
      </c>
      <c r="B23" s="8" t="s">
        <v>68</v>
      </c>
      <c r="C23" s="8" t="s">
        <v>69</v>
      </c>
      <c r="D23" s="9" t="n">
        <v>450</v>
      </c>
      <c r="E23" s="9" t="n">
        <v>450</v>
      </c>
      <c r="F23" s="9" t="n">
        <v>450</v>
      </c>
      <c r="G23" s="9" t="n">
        <v>450</v>
      </c>
      <c r="H23" s="9" t="n">
        <v>450</v>
      </c>
      <c r="I23" s="9" t="n">
        <v>450</v>
      </c>
      <c r="J23" s="9" t="n">
        <v>450</v>
      </c>
      <c r="K23" s="9" t="n">
        <v>450</v>
      </c>
      <c r="L23" s="9" t="n">
        <v>450</v>
      </c>
      <c r="M23" s="9" t="n">
        <v>450</v>
      </c>
      <c r="N23" s="9" t="n">
        <v>450</v>
      </c>
      <c r="O23" s="9" t="n">
        <v>450</v>
      </c>
      <c r="P23" s="10" t="n">
        <f aca="false">SUM(D23:O23)</f>
        <v>5400</v>
      </c>
    </row>
    <row r="24" customFormat="false" ht="18" hidden="false" customHeight="true" outlineLevel="0" collapsed="false">
      <c r="A24" s="5" t="s">
        <v>63</v>
      </c>
      <c r="B24" s="5" t="s">
        <v>70</v>
      </c>
      <c r="C24" s="5" t="s">
        <v>71</v>
      </c>
      <c r="D24" s="6" t="n">
        <v>600</v>
      </c>
      <c r="E24" s="6" t="n">
        <v>600</v>
      </c>
      <c r="F24" s="6" t="n">
        <v>600</v>
      </c>
      <c r="G24" s="6" t="n">
        <v>600</v>
      </c>
      <c r="H24" s="6" t="n">
        <v>600</v>
      </c>
      <c r="I24" s="6" t="n">
        <v>600</v>
      </c>
      <c r="J24" s="6" t="n">
        <v>600</v>
      </c>
      <c r="K24" s="6" t="n">
        <v>600</v>
      </c>
      <c r="L24" s="6" t="n">
        <v>600</v>
      </c>
      <c r="M24" s="6" t="n">
        <v>600</v>
      </c>
      <c r="N24" s="6" t="n">
        <v>600</v>
      </c>
      <c r="O24" s="6" t="n">
        <v>600</v>
      </c>
      <c r="P24" s="7" t="n">
        <f aca="false">SUM(D24:O24)</f>
        <v>7200</v>
      </c>
    </row>
    <row r="25" customFormat="false" ht="18" hidden="false" customHeight="true" outlineLevel="0" collapsed="false">
      <c r="A25" s="8" t="s">
        <v>63</v>
      </c>
      <c r="B25" s="8" t="s">
        <v>72</v>
      </c>
      <c r="C25" s="8" t="s">
        <v>51</v>
      </c>
      <c r="D25" s="9" t="n">
        <v>0</v>
      </c>
      <c r="E25" s="9" t="n">
        <v>0</v>
      </c>
      <c r="F25" s="9" t="n">
        <v>0</v>
      </c>
      <c r="G25" s="9" t="n">
        <v>800</v>
      </c>
      <c r="H25" s="9" t="n">
        <v>0</v>
      </c>
      <c r="I25" s="9" t="n">
        <v>0</v>
      </c>
      <c r="J25" s="9" t="n">
        <v>0</v>
      </c>
      <c r="K25" s="9" t="n">
        <v>0</v>
      </c>
      <c r="L25" s="9" t="n">
        <v>0</v>
      </c>
      <c r="M25" s="9" t="n">
        <v>800</v>
      </c>
      <c r="N25" s="9" t="n">
        <v>0</v>
      </c>
      <c r="O25" s="9" t="n">
        <v>0</v>
      </c>
      <c r="P25" s="10" t="n">
        <f aca="false">SUM(D25:O25)</f>
        <v>1600</v>
      </c>
    </row>
    <row r="26" customFormat="false" ht="18" hidden="false" customHeight="true" outlineLevel="0" collapsed="false">
      <c r="A26" s="5" t="s">
        <v>73</v>
      </c>
      <c r="B26" s="5" t="s">
        <v>74</v>
      </c>
      <c r="C26" s="5" t="s">
        <v>75</v>
      </c>
      <c r="D26" s="6" t="n">
        <v>250</v>
      </c>
      <c r="E26" s="6" t="n">
        <v>250</v>
      </c>
      <c r="F26" s="6" t="n">
        <v>250</v>
      </c>
      <c r="G26" s="6" t="n">
        <v>250</v>
      </c>
      <c r="H26" s="6" t="n">
        <v>250</v>
      </c>
      <c r="I26" s="6" t="n">
        <v>250</v>
      </c>
      <c r="J26" s="6" t="n">
        <v>250</v>
      </c>
      <c r="K26" s="6" t="n">
        <v>250</v>
      </c>
      <c r="L26" s="6" t="n">
        <v>250</v>
      </c>
      <c r="M26" s="6" t="n">
        <v>250</v>
      </c>
      <c r="N26" s="6" t="n">
        <v>250</v>
      </c>
      <c r="O26" s="6" t="n">
        <v>250</v>
      </c>
      <c r="P26" s="7" t="n">
        <f aca="false">SUM(D26:O26)</f>
        <v>3000</v>
      </c>
    </row>
    <row r="27" customFormat="false" ht="18" hidden="false" customHeight="true" outlineLevel="0" collapsed="false">
      <c r="A27" s="8" t="s">
        <v>73</v>
      </c>
      <c r="B27" s="8" t="s">
        <v>76</v>
      </c>
      <c r="C27" s="8" t="s">
        <v>77</v>
      </c>
      <c r="D27" s="9" t="n">
        <v>150</v>
      </c>
      <c r="E27" s="9" t="n">
        <v>150</v>
      </c>
      <c r="F27" s="9" t="n">
        <v>150</v>
      </c>
      <c r="G27" s="9" t="n">
        <v>150</v>
      </c>
      <c r="H27" s="9" t="n">
        <v>150</v>
      </c>
      <c r="I27" s="9" t="n">
        <v>150</v>
      </c>
      <c r="J27" s="9" t="n">
        <v>150</v>
      </c>
      <c r="K27" s="9" t="n">
        <v>150</v>
      </c>
      <c r="L27" s="9" t="n">
        <v>150</v>
      </c>
      <c r="M27" s="9" t="n">
        <v>150</v>
      </c>
      <c r="N27" s="9" t="n">
        <v>150</v>
      </c>
      <c r="O27" s="9" t="n">
        <v>150</v>
      </c>
      <c r="P27" s="10" t="n">
        <f aca="false">SUM(D27:O27)</f>
        <v>1800</v>
      </c>
    </row>
    <row r="28" customFormat="false" ht="18" hidden="false" customHeight="true" outlineLevel="0" collapsed="false">
      <c r="A28" s="5" t="s">
        <v>73</v>
      </c>
      <c r="B28" s="5" t="s">
        <v>78</v>
      </c>
      <c r="C28" s="5" t="s">
        <v>79</v>
      </c>
      <c r="D28" s="6" t="n">
        <v>400</v>
      </c>
      <c r="E28" s="6" t="n">
        <v>400</v>
      </c>
      <c r="F28" s="6" t="n">
        <v>400</v>
      </c>
      <c r="G28" s="6" t="n">
        <v>400</v>
      </c>
      <c r="H28" s="6" t="n">
        <v>400</v>
      </c>
      <c r="I28" s="6" t="n">
        <v>400</v>
      </c>
      <c r="J28" s="6" t="n">
        <v>400</v>
      </c>
      <c r="K28" s="6" t="n">
        <v>400</v>
      </c>
      <c r="L28" s="6" t="n">
        <v>400</v>
      </c>
      <c r="M28" s="6" t="n">
        <v>400</v>
      </c>
      <c r="N28" s="6" t="n">
        <v>400</v>
      </c>
      <c r="O28" s="6" t="n">
        <v>400</v>
      </c>
      <c r="P28" s="7" t="n">
        <f aca="false">SUM(D28:O28)</f>
        <v>4800</v>
      </c>
    </row>
    <row r="29" customFormat="false" ht="18" hidden="false" customHeight="true" outlineLevel="0" collapsed="false">
      <c r="A29" s="8"/>
      <c r="B29" s="8"/>
      <c r="C29" s="8"/>
      <c r="D29" s="9"/>
      <c r="E29" s="9"/>
      <c r="F29" s="9"/>
      <c r="G29" s="9"/>
      <c r="H29" s="9"/>
      <c r="I29" s="9"/>
      <c r="J29" s="9"/>
      <c r="K29" s="9"/>
      <c r="L29" s="9"/>
      <c r="M29" s="9"/>
      <c r="N29" s="9"/>
      <c r="O29" s="9"/>
      <c r="P29" s="10" t="n">
        <f aca="false">SUM(D29:O29)</f>
        <v>0</v>
      </c>
    </row>
    <row r="30" customFormat="false" ht="18" hidden="false" customHeight="true" outlineLevel="0" collapsed="false">
      <c r="A30" s="5"/>
      <c r="B30" s="5"/>
      <c r="C30" s="5"/>
      <c r="D30" s="6"/>
      <c r="E30" s="6"/>
      <c r="F30" s="6"/>
      <c r="G30" s="6"/>
      <c r="H30" s="6"/>
      <c r="I30" s="6"/>
      <c r="J30" s="6"/>
      <c r="K30" s="6"/>
      <c r="L30" s="6"/>
      <c r="M30" s="6"/>
      <c r="N30" s="6"/>
      <c r="O30" s="6"/>
      <c r="P30" s="7" t="n">
        <f aca="false">SUM(D30:O30)</f>
        <v>0</v>
      </c>
    </row>
    <row r="31" customFormat="false" ht="18" hidden="false" customHeight="true" outlineLevel="0" collapsed="false">
      <c r="A31" s="8"/>
      <c r="B31" s="8"/>
      <c r="C31" s="8"/>
      <c r="D31" s="9"/>
      <c r="E31" s="9"/>
      <c r="F31" s="9"/>
      <c r="G31" s="9"/>
      <c r="H31" s="9"/>
      <c r="I31" s="9"/>
      <c r="J31" s="9"/>
      <c r="K31" s="9"/>
      <c r="L31" s="9"/>
      <c r="M31" s="9"/>
      <c r="N31" s="9"/>
      <c r="O31" s="9"/>
      <c r="P31" s="10" t="n">
        <f aca="false">SUM(D31:O31)</f>
        <v>0</v>
      </c>
    </row>
    <row r="32" customFormat="false" ht="18" hidden="false" customHeight="true" outlineLevel="0" collapsed="false">
      <c r="A32" s="5"/>
      <c r="B32" s="5"/>
      <c r="C32" s="5"/>
      <c r="D32" s="6"/>
      <c r="E32" s="6"/>
      <c r="F32" s="6"/>
      <c r="G32" s="6"/>
      <c r="H32" s="6"/>
      <c r="I32" s="6"/>
      <c r="J32" s="6"/>
      <c r="K32" s="6"/>
      <c r="L32" s="6"/>
      <c r="M32" s="6"/>
      <c r="N32" s="6"/>
      <c r="O32" s="6"/>
      <c r="P32" s="7" t="n">
        <f aca="false">SUM(D32:O32)</f>
        <v>0</v>
      </c>
    </row>
    <row r="33" customFormat="false" ht="18" hidden="false" customHeight="true" outlineLevel="0" collapsed="false">
      <c r="A33" s="8"/>
      <c r="B33" s="8"/>
      <c r="C33" s="8"/>
      <c r="D33" s="9"/>
      <c r="E33" s="9"/>
      <c r="F33" s="9"/>
      <c r="G33" s="9"/>
      <c r="H33" s="9"/>
      <c r="I33" s="9"/>
      <c r="J33" s="9"/>
      <c r="K33" s="9"/>
      <c r="L33" s="9"/>
      <c r="M33" s="9"/>
      <c r="N33" s="9"/>
      <c r="O33" s="9"/>
      <c r="P33" s="10" t="n">
        <f aca="false">SUM(D33:O33)</f>
        <v>0</v>
      </c>
    </row>
    <row r="34" customFormat="false" ht="18" hidden="false" customHeight="true" outlineLevel="0" collapsed="false">
      <c r="A34" s="5"/>
      <c r="B34" s="5"/>
      <c r="C34" s="5"/>
      <c r="D34" s="6"/>
      <c r="E34" s="6"/>
      <c r="F34" s="6"/>
      <c r="G34" s="6"/>
      <c r="H34" s="6"/>
      <c r="I34" s="6"/>
      <c r="J34" s="6"/>
      <c r="K34" s="6"/>
      <c r="L34" s="6"/>
      <c r="M34" s="6"/>
      <c r="N34" s="6"/>
      <c r="O34" s="6"/>
      <c r="P34" s="7" t="n">
        <f aca="false">SUM(D34:O34)</f>
        <v>0</v>
      </c>
    </row>
    <row r="35" customFormat="false" ht="18" hidden="false" customHeight="true" outlineLevel="0" collapsed="false">
      <c r="A35" s="8"/>
      <c r="B35" s="8"/>
      <c r="C35" s="8"/>
      <c r="D35" s="9"/>
      <c r="E35" s="9"/>
      <c r="F35" s="9"/>
      <c r="G35" s="9"/>
      <c r="H35" s="9"/>
      <c r="I35" s="9"/>
      <c r="J35" s="9"/>
      <c r="K35" s="9"/>
      <c r="L35" s="9"/>
      <c r="M35" s="9"/>
      <c r="N35" s="9"/>
      <c r="O35" s="9"/>
      <c r="P35" s="10" t="n">
        <f aca="false">SUM(D35:O35)</f>
        <v>0</v>
      </c>
    </row>
    <row r="36" customFormat="false" ht="18" hidden="false" customHeight="true" outlineLevel="0" collapsed="false">
      <c r="A36" s="5"/>
      <c r="B36" s="5"/>
      <c r="C36" s="5"/>
      <c r="D36" s="6"/>
      <c r="E36" s="6"/>
      <c r="F36" s="6"/>
      <c r="G36" s="6"/>
      <c r="H36" s="6"/>
      <c r="I36" s="6"/>
      <c r="J36" s="6"/>
      <c r="K36" s="6"/>
      <c r="L36" s="6"/>
      <c r="M36" s="6"/>
      <c r="N36" s="6"/>
      <c r="O36" s="6"/>
      <c r="P36" s="7" t="n">
        <f aca="false">SUM(D36:O36)</f>
        <v>0</v>
      </c>
    </row>
    <row r="37" customFormat="false" ht="18" hidden="false" customHeight="true" outlineLevel="0" collapsed="false">
      <c r="A37" s="8"/>
      <c r="B37" s="8"/>
      <c r="C37" s="8"/>
      <c r="D37" s="9"/>
      <c r="E37" s="9"/>
      <c r="F37" s="9"/>
      <c r="G37" s="9"/>
      <c r="H37" s="9"/>
      <c r="I37" s="9"/>
      <c r="J37" s="9"/>
      <c r="K37" s="9"/>
      <c r="L37" s="9"/>
      <c r="M37" s="9"/>
      <c r="N37" s="9"/>
      <c r="O37" s="9"/>
      <c r="P37" s="10" t="n">
        <f aca="false">SUM(D37:O37)</f>
        <v>0</v>
      </c>
    </row>
    <row r="38" customFormat="false" ht="18" hidden="false" customHeight="true" outlineLevel="0" collapsed="false">
      <c r="A38" s="5"/>
      <c r="B38" s="5"/>
      <c r="C38" s="5"/>
      <c r="D38" s="6"/>
      <c r="E38" s="6"/>
      <c r="F38" s="6"/>
      <c r="G38" s="6"/>
      <c r="H38" s="6"/>
      <c r="I38" s="6"/>
      <c r="J38" s="6"/>
      <c r="K38" s="6"/>
      <c r="L38" s="6"/>
      <c r="M38" s="6"/>
      <c r="N38" s="6"/>
      <c r="O38" s="6"/>
      <c r="P38" s="7" t="n">
        <f aca="false">SUM(D38:O38)</f>
        <v>0</v>
      </c>
    </row>
    <row r="40" customFormat="false" ht="21.75" hidden="false" customHeight="true" outlineLevel="0" collapsed="false">
      <c r="A40" s="11" t="s">
        <v>80</v>
      </c>
      <c r="B40" s="11"/>
      <c r="C40" s="11"/>
      <c r="D40" s="12" t="n">
        <f aca="false">SUM(D6:D38)</f>
        <v>5580</v>
      </c>
      <c r="E40" s="12" t="n">
        <f aca="false">SUM(E6:E38)</f>
        <v>7780</v>
      </c>
      <c r="F40" s="12" t="n">
        <f aca="false">SUM(F6:F38)</f>
        <v>11280</v>
      </c>
      <c r="G40" s="12" t="n">
        <f aca="false">SUM(G6:G38)</f>
        <v>8530</v>
      </c>
      <c r="H40" s="12" t="n">
        <f aca="false">SUM(H6:H38)</f>
        <v>7380</v>
      </c>
      <c r="I40" s="12" t="n">
        <f aca="false">SUM(I6:I38)</f>
        <v>8080</v>
      </c>
      <c r="J40" s="12" t="n">
        <f aca="false">SUM(J6:J38)</f>
        <v>5580</v>
      </c>
      <c r="K40" s="12" t="n">
        <f aca="false">SUM(K6:K38)</f>
        <v>11580</v>
      </c>
      <c r="L40" s="12" t="n">
        <f aca="false">SUM(L6:L38)</f>
        <v>9180</v>
      </c>
      <c r="M40" s="12" t="n">
        <f aca="false">SUM(M6:M38)</f>
        <v>8530</v>
      </c>
      <c r="N40" s="12" t="n">
        <f aca="false">SUM(N6:N38)</f>
        <v>9480</v>
      </c>
      <c r="O40" s="12" t="n">
        <f aca="false">SUM(O6:O38)</f>
        <v>5580</v>
      </c>
      <c r="P40" s="12" t="n">
        <f aca="false">SUM(P6:P38)</f>
        <v>98560</v>
      </c>
    </row>
  </sheetData>
  <mergeCells count="10">
    <mergeCell ref="A1:Q1"/>
    <mergeCell ref="B2:C2"/>
    <mergeCell ref="E2:F2"/>
    <mergeCell ref="H2:J2"/>
    <mergeCell ref="L2:Q2"/>
    <mergeCell ref="B3:C3"/>
    <mergeCell ref="E3:F3"/>
    <mergeCell ref="H3:J3"/>
    <mergeCell ref="L3:Q3"/>
    <mergeCell ref="A40:C40"/>
  </mergeCells>
  <conditionalFormatting sqref="P6:P38">
    <cfRule type="expression" priority="2" aboveAverage="0" equalAverage="0" bottom="0" percent="0" rank="0" text="" dxfId="0">
      <formula>$P6&gt;10000</formula>
    </cfRule>
  </conditionalFormatting>
  <dataValidations count="1">
    <dataValidation allowBlank="true" errorStyle="stop" operator="between" showDropDown="false" showErrorMessage="false" showInputMessage="false" sqref="A6:A38" type="list">
      <formula1>"People &amp; Competence,Plant,PPE &amp; Infrastructure,Systems &amp; Tools,External Services,Contingency &amp; Incident Response"</formula1>
      <formula2>0</formula2>
    </dataValidation>
  </dataValidations>
  <printOptions headings="false" gridLines="false" gridLinesSet="true" horizontalCentered="true" verticalCentered="false"/>
  <pageMargins left="0.4" right="0.4" top="0.6" bottom="0.6" header="0.511811023622047" footer="0.5"/>
  <pageSetup paperSize="9" scale="100" fitToWidth="1" fitToHeight="0" pageOrder="downThenOver" orientation="landscape" blackAndWhite="false" draft="false" cellComments="none" horizontalDpi="300" verticalDpi="300" copies="1"/>
  <headerFooter differentFirst="false" differentOddEven="false">
    <oddHeader/>
    <oddFooter>&amp;L&amp;8 MISAFE-IMS-TMP-023-V1.0 | QHSE Budget Forecast Workbook&amp;C&amp;8 © MiSAFE Solutions Pty Ltd | ABN 12 602 392 343&amp;R&amp;8 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0" width="22"/>
    <col collapsed="false" customWidth="true" hidden="false" outlineLevel="0" max="2" min="2" style="0" width="14"/>
    <col collapsed="false" customWidth="true" hidden="false" outlineLevel="0" max="14" min="3" style="0" width="10"/>
    <col collapsed="false" customWidth="true" hidden="false" outlineLevel="0" max="15" min="15" style="0" width="14"/>
  </cols>
  <sheetData>
    <row r="1" customFormat="false" ht="27.75" hidden="false" customHeight="true" outlineLevel="0" collapsed="false">
      <c r="A1" s="1" t="s">
        <v>81</v>
      </c>
      <c r="B1" s="1"/>
      <c r="C1" s="1"/>
      <c r="D1" s="1"/>
      <c r="E1" s="1"/>
      <c r="F1" s="1"/>
      <c r="G1" s="1"/>
      <c r="H1" s="1"/>
      <c r="I1" s="1"/>
      <c r="J1" s="1"/>
      <c r="K1" s="1"/>
      <c r="L1" s="1"/>
      <c r="M1" s="1"/>
      <c r="N1" s="1"/>
      <c r="O1" s="1"/>
      <c r="P1" s="1"/>
    </row>
    <row r="3" customFormat="false" ht="31.5" hidden="false" customHeight="true" outlineLevel="0" collapsed="false">
      <c r="A3" s="4" t="s">
        <v>15</v>
      </c>
      <c r="B3" s="4" t="s">
        <v>82</v>
      </c>
      <c r="C3" s="4" t="s">
        <v>18</v>
      </c>
      <c r="D3" s="4" t="s">
        <v>19</v>
      </c>
      <c r="E3" s="4" t="s">
        <v>20</v>
      </c>
      <c r="F3" s="4" t="s">
        <v>21</v>
      </c>
      <c r="G3" s="4" t="s">
        <v>22</v>
      </c>
      <c r="H3" s="4" t="s">
        <v>23</v>
      </c>
      <c r="I3" s="4" t="s">
        <v>24</v>
      </c>
      <c r="J3" s="4" t="s">
        <v>25</v>
      </c>
      <c r="K3" s="4" t="s">
        <v>26</v>
      </c>
      <c r="L3" s="4" t="s">
        <v>27</v>
      </c>
      <c r="M3" s="4" t="s">
        <v>28</v>
      </c>
      <c r="N3" s="4" t="s">
        <v>29</v>
      </c>
      <c r="O3" s="4" t="s">
        <v>83</v>
      </c>
    </row>
    <row r="4" customFormat="false" ht="15" hidden="false" customHeight="false" outlineLevel="0" collapsed="false">
      <c r="A4" s="13" t="s">
        <v>31</v>
      </c>
      <c r="B4" s="5" t="s">
        <v>84</v>
      </c>
      <c r="C4" s="6" t="n">
        <f aca="false">SUMIF('Budget Forecast'!$A$6:$A$38,$A4,'Budget Forecast'!D$6:D$38)</f>
        <v>1000</v>
      </c>
      <c r="D4" s="6" t="n">
        <f aca="false">SUMIF('Budget Forecast'!$A$6:$A$38,$A4,'Budget Forecast'!E$6:E$38)</f>
        <v>1000</v>
      </c>
      <c r="E4" s="6" t="n">
        <f aca="false">SUMIF('Budget Forecast'!$A$6:$A$38,$A4,'Budget Forecast'!F$6:F$38)</f>
        <v>3400</v>
      </c>
      <c r="F4" s="6" t="n">
        <f aca="false">SUMIF('Budget Forecast'!$A$6:$A$38,$A4,'Budget Forecast'!G$6:G$38)</f>
        <v>2500</v>
      </c>
      <c r="G4" s="6" t="n">
        <f aca="false">SUMIF('Budget Forecast'!$A$6:$A$38,$A4,'Budget Forecast'!H$6:H$38)</f>
        <v>2800</v>
      </c>
      <c r="H4" s="6" t="n">
        <f aca="false">SUMIF('Budget Forecast'!$A$6:$A$38,$A4,'Budget Forecast'!I$6:I$38)</f>
        <v>3500</v>
      </c>
      <c r="I4" s="6" t="n">
        <f aca="false">SUMIF('Budget Forecast'!$A$6:$A$38,$A4,'Budget Forecast'!J$6:J$38)</f>
        <v>1000</v>
      </c>
      <c r="J4" s="6" t="n">
        <f aca="false">SUMIF('Budget Forecast'!$A$6:$A$38,$A4,'Budget Forecast'!K$6:K$38)</f>
        <v>1000</v>
      </c>
      <c r="K4" s="6" t="n">
        <f aca="false">SUMIF('Budget Forecast'!$A$6:$A$38,$A4,'Budget Forecast'!L$6:L$38)</f>
        <v>3400</v>
      </c>
      <c r="L4" s="6" t="n">
        <f aca="false">SUMIF('Budget Forecast'!$A$6:$A$38,$A4,'Budget Forecast'!M$6:M$38)</f>
        <v>2500</v>
      </c>
      <c r="M4" s="6" t="n">
        <f aca="false">SUMIF('Budget Forecast'!$A$6:$A$38,$A4,'Budget Forecast'!N$6:N$38)</f>
        <v>2800</v>
      </c>
      <c r="N4" s="6" t="n">
        <f aca="false">SUMIF('Budget Forecast'!$A$6:$A$38,$A4,'Budget Forecast'!O$6:O$38)</f>
        <v>1000</v>
      </c>
      <c r="O4" s="7" t="n">
        <f aca="false">SUM(C4:N4)</f>
        <v>25900</v>
      </c>
    </row>
    <row r="5" customFormat="false" ht="15" hidden="false" customHeight="false" outlineLevel="0" collapsed="false">
      <c r="B5" s="5" t="s">
        <v>85</v>
      </c>
      <c r="C5" s="6"/>
      <c r="D5" s="6"/>
      <c r="E5" s="6"/>
      <c r="F5" s="6"/>
      <c r="G5" s="6"/>
      <c r="H5" s="6"/>
      <c r="I5" s="6"/>
      <c r="J5" s="6"/>
      <c r="K5" s="6"/>
      <c r="L5" s="6"/>
      <c r="M5" s="6"/>
      <c r="N5" s="6"/>
      <c r="O5" s="7" t="n">
        <f aca="false">SUM(C5:N5)</f>
        <v>0</v>
      </c>
    </row>
    <row r="6" customFormat="false" ht="15" hidden="false" customHeight="false" outlineLevel="0" collapsed="false">
      <c r="B6" s="13" t="s">
        <v>86</v>
      </c>
      <c r="C6" s="7" t="n">
        <f aca="false">C5-C4</f>
        <v>-1000</v>
      </c>
      <c r="D6" s="7" t="n">
        <f aca="false">D5-D4</f>
        <v>-1000</v>
      </c>
      <c r="E6" s="7" t="n">
        <f aca="false">E5-E4</f>
        <v>-3400</v>
      </c>
      <c r="F6" s="7" t="n">
        <f aca="false">F5-F4</f>
        <v>-2500</v>
      </c>
      <c r="G6" s="7" t="n">
        <f aca="false">G5-G4</f>
        <v>-2800</v>
      </c>
      <c r="H6" s="7" t="n">
        <f aca="false">H5-H4</f>
        <v>-3500</v>
      </c>
      <c r="I6" s="7" t="n">
        <f aca="false">I5-I4</f>
        <v>-1000</v>
      </c>
      <c r="J6" s="7" t="n">
        <f aca="false">J5-J4</f>
        <v>-1000</v>
      </c>
      <c r="K6" s="7" t="n">
        <f aca="false">K5-K4</f>
        <v>-3400</v>
      </c>
      <c r="L6" s="7" t="n">
        <f aca="false">L5-L4</f>
        <v>-2500</v>
      </c>
      <c r="M6" s="7" t="n">
        <f aca="false">M5-M4</f>
        <v>-2800</v>
      </c>
      <c r="N6" s="7" t="n">
        <f aca="false">N5-N4</f>
        <v>-1000</v>
      </c>
      <c r="O6" s="7" t="n">
        <f aca="false">SUM(C6:N6)</f>
        <v>-25900</v>
      </c>
    </row>
    <row r="7" customFormat="false" ht="15" hidden="false" customHeight="false" outlineLevel="0" collapsed="false">
      <c r="A7" s="14" t="s">
        <v>44</v>
      </c>
      <c r="B7" s="8" t="s">
        <v>84</v>
      </c>
      <c r="C7" s="9" t="n">
        <f aca="false">SUMIF('Budget Forecast'!$A$6:$A$38,$A7,'Budget Forecast'!D$6:D$38)</f>
        <v>1350</v>
      </c>
      <c r="D7" s="9" t="n">
        <f aca="false">SUMIF('Budget Forecast'!$A$6:$A$38,$A7,'Budget Forecast'!E$6:E$38)</f>
        <v>3550</v>
      </c>
      <c r="E7" s="9" t="n">
        <f aca="false">SUMIF('Budget Forecast'!$A$6:$A$38,$A7,'Budget Forecast'!F$6:F$38)</f>
        <v>2550</v>
      </c>
      <c r="F7" s="9" t="n">
        <f aca="false">SUMIF('Budget Forecast'!$A$6:$A$38,$A7,'Budget Forecast'!G$6:G$38)</f>
        <v>2000</v>
      </c>
      <c r="G7" s="9" t="n">
        <f aca="false">SUMIF('Budget Forecast'!$A$6:$A$38,$A7,'Budget Forecast'!H$6:H$38)</f>
        <v>1350</v>
      </c>
      <c r="H7" s="9" t="n">
        <f aca="false">SUMIF('Budget Forecast'!$A$6:$A$38,$A7,'Budget Forecast'!I$6:I$38)</f>
        <v>1350</v>
      </c>
      <c r="I7" s="9" t="n">
        <f aca="false">SUMIF('Budget Forecast'!$A$6:$A$38,$A7,'Budget Forecast'!J$6:J$38)</f>
        <v>1350</v>
      </c>
      <c r="J7" s="9" t="n">
        <f aca="false">SUMIF('Budget Forecast'!$A$6:$A$38,$A7,'Budget Forecast'!K$6:K$38)</f>
        <v>3550</v>
      </c>
      <c r="K7" s="9" t="n">
        <f aca="false">SUMIF('Budget Forecast'!$A$6:$A$38,$A7,'Budget Forecast'!L$6:L$38)</f>
        <v>2550</v>
      </c>
      <c r="L7" s="9" t="n">
        <f aca="false">SUMIF('Budget Forecast'!$A$6:$A$38,$A7,'Budget Forecast'!M$6:M$38)</f>
        <v>2000</v>
      </c>
      <c r="M7" s="9" t="n">
        <f aca="false">SUMIF('Budget Forecast'!$A$6:$A$38,$A7,'Budget Forecast'!N$6:N$38)</f>
        <v>1350</v>
      </c>
      <c r="N7" s="9" t="n">
        <f aca="false">SUMIF('Budget Forecast'!$A$6:$A$38,$A7,'Budget Forecast'!O$6:O$38)</f>
        <v>1350</v>
      </c>
      <c r="O7" s="10" t="n">
        <f aca="false">SUM(C7:N7)</f>
        <v>24300</v>
      </c>
    </row>
    <row r="8" customFormat="false" ht="15" hidden="false" customHeight="false" outlineLevel="0" collapsed="false">
      <c r="A8" s="15"/>
      <c r="B8" s="8" t="s">
        <v>85</v>
      </c>
      <c r="C8" s="9"/>
      <c r="D8" s="9"/>
      <c r="E8" s="9"/>
      <c r="F8" s="9"/>
      <c r="G8" s="9"/>
      <c r="H8" s="9"/>
      <c r="I8" s="9"/>
      <c r="J8" s="9"/>
      <c r="K8" s="9"/>
      <c r="L8" s="9"/>
      <c r="M8" s="9"/>
      <c r="N8" s="9"/>
      <c r="O8" s="10" t="n">
        <f aca="false">SUM(C8:N8)</f>
        <v>0</v>
      </c>
    </row>
    <row r="9" customFormat="false" ht="15" hidden="false" customHeight="false" outlineLevel="0" collapsed="false">
      <c r="A9" s="15"/>
      <c r="B9" s="14" t="s">
        <v>86</v>
      </c>
      <c r="C9" s="10" t="n">
        <f aca="false">C8-C7</f>
        <v>-1350</v>
      </c>
      <c r="D9" s="10" t="n">
        <f aca="false">D8-D7</f>
        <v>-3550</v>
      </c>
      <c r="E9" s="10" t="n">
        <f aca="false">E8-E7</f>
        <v>-2550</v>
      </c>
      <c r="F9" s="10" t="n">
        <f aca="false">F8-F7</f>
        <v>-2000</v>
      </c>
      <c r="G9" s="10" t="n">
        <f aca="false">G8-G7</f>
        <v>-1350</v>
      </c>
      <c r="H9" s="10" t="n">
        <f aca="false">H8-H7</f>
        <v>-1350</v>
      </c>
      <c r="I9" s="10" t="n">
        <f aca="false">I8-I7</f>
        <v>-1350</v>
      </c>
      <c r="J9" s="10" t="n">
        <f aca="false">J8-J7</f>
        <v>-3550</v>
      </c>
      <c r="K9" s="10" t="n">
        <f aca="false">K8-K7</f>
        <v>-2550</v>
      </c>
      <c r="L9" s="10" t="n">
        <f aca="false">L8-L7</f>
        <v>-2000</v>
      </c>
      <c r="M9" s="10" t="n">
        <f aca="false">M8-M7</f>
        <v>-1350</v>
      </c>
      <c r="N9" s="10" t="n">
        <f aca="false">N8-N7</f>
        <v>-1350</v>
      </c>
      <c r="O9" s="10" t="n">
        <f aca="false">SUM(C9:N9)</f>
        <v>-24300</v>
      </c>
    </row>
    <row r="10" customFormat="false" ht="15" hidden="false" customHeight="false" outlineLevel="0" collapsed="false">
      <c r="A10" s="13" t="s">
        <v>56</v>
      </c>
      <c r="B10" s="5" t="s">
        <v>84</v>
      </c>
      <c r="C10" s="6" t="n">
        <f aca="false">SUMIF('Budget Forecast'!$A$6:$A$38,$A10,'Budget Forecast'!D$6:D$38)</f>
        <v>1380</v>
      </c>
      <c r="D10" s="6" t="n">
        <f aca="false">SUMIF('Budget Forecast'!$A$6:$A$38,$A10,'Budget Forecast'!E$6:E$38)</f>
        <v>1380</v>
      </c>
      <c r="E10" s="6" t="n">
        <f aca="false">SUMIF('Budget Forecast'!$A$6:$A$38,$A10,'Budget Forecast'!F$6:F$38)</f>
        <v>1380</v>
      </c>
      <c r="F10" s="6" t="n">
        <f aca="false">SUMIF('Budget Forecast'!$A$6:$A$38,$A10,'Budget Forecast'!G$6:G$38)</f>
        <v>1380</v>
      </c>
      <c r="G10" s="6" t="n">
        <f aca="false">SUMIF('Budget Forecast'!$A$6:$A$38,$A10,'Budget Forecast'!H$6:H$38)</f>
        <v>1380</v>
      </c>
      <c r="H10" s="6" t="n">
        <f aca="false">SUMIF('Budget Forecast'!$A$6:$A$38,$A10,'Budget Forecast'!I$6:I$38)</f>
        <v>1380</v>
      </c>
      <c r="I10" s="6" t="n">
        <f aca="false">SUMIF('Budget Forecast'!$A$6:$A$38,$A10,'Budget Forecast'!J$6:J$38)</f>
        <v>1380</v>
      </c>
      <c r="J10" s="6" t="n">
        <f aca="false">SUMIF('Budget Forecast'!$A$6:$A$38,$A10,'Budget Forecast'!K$6:K$38)</f>
        <v>1380</v>
      </c>
      <c r="K10" s="6" t="n">
        <f aca="false">SUMIF('Budget Forecast'!$A$6:$A$38,$A10,'Budget Forecast'!L$6:L$38)</f>
        <v>1380</v>
      </c>
      <c r="L10" s="6" t="n">
        <f aca="false">SUMIF('Budget Forecast'!$A$6:$A$38,$A10,'Budget Forecast'!M$6:M$38)</f>
        <v>1380</v>
      </c>
      <c r="M10" s="6" t="n">
        <f aca="false">SUMIF('Budget Forecast'!$A$6:$A$38,$A10,'Budget Forecast'!N$6:N$38)</f>
        <v>1380</v>
      </c>
      <c r="N10" s="6" t="n">
        <f aca="false">SUMIF('Budget Forecast'!$A$6:$A$38,$A10,'Budget Forecast'!O$6:O$38)</f>
        <v>1380</v>
      </c>
      <c r="O10" s="7" t="n">
        <f aca="false">SUM(C10:N10)</f>
        <v>16560</v>
      </c>
    </row>
    <row r="11" customFormat="false" ht="15" hidden="false" customHeight="false" outlineLevel="0" collapsed="false">
      <c r="B11" s="5" t="s">
        <v>85</v>
      </c>
      <c r="C11" s="6"/>
      <c r="D11" s="6"/>
      <c r="E11" s="6"/>
      <c r="F11" s="6"/>
      <c r="G11" s="6"/>
      <c r="H11" s="6"/>
      <c r="I11" s="6"/>
      <c r="J11" s="6"/>
      <c r="K11" s="6"/>
      <c r="L11" s="6"/>
      <c r="M11" s="6"/>
      <c r="N11" s="6"/>
      <c r="O11" s="7" t="n">
        <f aca="false">SUM(C11:N11)</f>
        <v>0</v>
      </c>
    </row>
    <row r="12" customFormat="false" ht="15" hidden="false" customHeight="false" outlineLevel="0" collapsed="false">
      <c r="B12" s="13" t="s">
        <v>86</v>
      </c>
      <c r="C12" s="7" t="n">
        <f aca="false">C11-C10</f>
        <v>-1380</v>
      </c>
      <c r="D12" s="7" t="n">
        <f aca="false">D11-D10</f>
        <v>-1380</v>
      </c>
      <c r="E12" s="7" t="n">
        <f aca="false">E11-E10</f>
        <v>-1380</v>
      </c>
      <c r="F12" s="7" t="n">
        <f aca="false">F11-F10</f>
        <v>-1380</v>
      </c>
      <c r="G12" s="7" t="n">
        <f aca="false">G11-G10</f>
        <v>-1380</v>
      </c>
      <c r="H12" s="7" t="n">
        <f aca="false">H11-H10</f>
        <v>-1380</v>
      </c>
      <c r="I12" s="7" t="n">
        <f aca="false">I11-I10</f>
        <v>-1380</v>
      </c>
      <c r="J12" s="7" t="n">
        <f aca="false">J11-J10</f>
        <v>-1380</v>
      </c>
      <c r="K12" s="7" t="n">
        <f aca="false">K11-K10</f>
        <v>-1380</v>
      </c>
      <c r="L12" s="7" t="n">
        <f aca="false">L11-L10</f>
        <v>-1380</v>
      </c>
      <c r="M12" s="7" t="n">
        <f aca="false">M11-M10</f>
        <v>-1380</v>
      </c>
      <c r="N12" s="7" t="n">
        <f aca="false">N11-N10</f>
        <v>-1380</v>
      </c>
      <c r="O12" s="7" t="n">
        <f aca="false">SUM(C12:N12)</f>
        <v>-16560</v>
      </c>
    </row>
    <row r="13" customFormat="false" ht="15" hidden="false" customHeight="false" outlineLevel="0" collapsed="false">
      <c r="A13" s="14" t="s">
        <v>63</v>
      </c>
      <c r="B13" s="8" t="s">
        <v>84</v>
      </c>
      <c r="C13" s="9" t="n">
        <f aca="false">SUMIF('Budget Forecast'!$A$6:$A$38,$A13,'Budget Forecast'!D$6:D$38)</f>
        <v>1050</v>
      </c>
      <c r="D13" s="9" t="n">
        <f aca="false">SUMIF('Budget Forecast'!$A$6:$A$38,$A13,'Budget Forecast'!E$6:E$38)</f>
        <v>1050</v>
      </c>
      <c r="E13" s="9" t="n">
        <f aca="false">SUMIF('Budget Forecast'!$A$6:$A$38,$A13,'Budget Forecast'!F$6:F$38)</f>
        <v>3150</v>
      </c>
      <c r="F13" s="9" t="n">
        <f aca="false">SUMIF('Budget Forecast'!$A$6:$A$38,$A13,'Budget Forecast'!G$6:G$38)</f>
        <v>1850</v>
      </c>
      <c r="G13" s="9" t="n">
        <f aca="false">SUMIF('Budget Forecast'!$A$6:$A$38,$A13,'Budget Forecast'!H$6:H$38)</f>
        <v>1050</v>
      </c>
      <c r="H13" s="9" t="n">
        <f aca="false">SUMIF('Budget Forecast'!$A$6:$A$38,$A13,'Budget Forecast'!I$6:I$38)</f>
        <v>1050</v>
      </c>
      <c r="I13" s="9" t="n">
        <f aca="false">SUMIF('Budget Forecast'!$A$6:$A$38,$A13,'Budget Forecast'!J$6:J$38)</f>
        <v>1050</v>
      </c>
      <c r="J13" s="9" t="n">
        <f aca="false">SUMIF('Budget Forecast'!$A$6:$A$38,$A13,'Budget Forecast'!K$6:K$38)</f>
        <v>4850</v>
      </c>
      <c r="K13" s="9" t="n">
        <f aca="false">SUMIF('Budget Forecast'!$A$6:$A$38,$A13,'Budget Forecast'!L$6:L$38)</f>
        <v>1050</v>
      </c>
      <c r="L13" s="9" t="n">
        <f aca="false">SUMIF('Budget Forecast'!$A$6:$A$38,$A13,'Budget Forecast'!M$6:M$38)</f>
        <v>1850</v>
      </c>
      <c r="M13" s="9" t="n">
        <f aca="false">SUMIF('Budget Forecast'!$A$6:$A$38,$A13,'Budget Forecast'!N$6:N$38)</f>
        <v>3150</v>
      </c>
      <c r="N13" s="9" t="n">
        <f aca="false">SUMIF('Budget Forecast'!$A$6:$A$38,$A13,'Budget Forecast'!O$6:O$38)</f>
        <v>1050</v>
      </c>
      <c r="O13" s="10" t="n">
        <f aca="false">SUM(C13:N13)</f>
        <v>22200</v>
      </c>
    </row>
    <row r="14" customFormat="false" ht="15" hidden="false" customHeight="false" outlineLevel="0" collapsed="false">
      <c r="A14" s="15"/>
      <c r="B14" s="8" t="s">
        <v>85</v>
      </c>
      <c r="C14" s="9"/>
      <c r="D14" s="9"/>
      <c r="E14" s="9"/>
      <c r="F14" s="9"/>
      <c r="G14" s="9"/>
      <c r="H14" s="9"/>
      <c r="I14" s="9"/>
      <c r="J14" s="9"/>
      <c r="K14" s="9"/>
      <c r="L14" s="9"/>
      <c r="M14" s="9"/>
      <c r="N14" s="9"/>
      <c r="O14" s="10" t="n">
        <f aca="false">SUM(C14:N14)</f>
        <v>0</v>
      </c>
    </row>
    <row r="15" customFormat="false" ht="15" hidden="false" customHeight="false" outlineLevel="0" collapsed="false">
      <c r="A15" s="15"/>
      <c r="B15" s="14" t="s">
        <v>86</v>
      </c>
      <c r="C15" s="10" t="n">
        <f aca="false">C14-C13</f>
        <v>-1050</v>
      </c>
      <c r="D15" s="10" t="n">
        <f aca="false">D14-D13</f>
        <v>-1050</v>
      </c>
      <c r="E15" s="10" t="n">
        <f aca="false">E14-E13</f>
        <v>-3150</v>
      </c>
      <c r="F15" s="10" t="n">
        <f aca="false">F14-F13</f>
        <v>-1850</v>
      </c>
      <c r="G15" s="10" t="n">
        <f aca="false">G14-G13</f>
        <v>-1050</v>
      </c>
      <c r="H15" s="10" t="n">
        <f aca="false">H14-H13</f>
        <v>-1050</v>
      </c>
      <c r="I15" s="10" t="n">
        <f aca="false">I14-I13</f>
        <v>-1050</v>
      </c>
      <c r="J15" s="10" t="n">
        <f aca="false">J14-J13</f>
        <v>-4850</v>
      </c>
      <c r="K15" s="10" t="n">
        <f aca="false">K14-K13</f>
        <v>-1050</v>
      </c>
      <c r="L15" s="10" t="n">
        <f aca="false">L14-L13</f>
        <v>-1850</v>
      </c>
      <c r="M15" s="10" t="n">
        <f aca="false">M14-M13</f>
        <v>-3150</v>
      </c>
      <c r="N15" s="10" t="n">
        <f aca="false">N14-N13</f>
        <v>-1050</v>
      </c>
      <c r="O15" s="10" t="n">
        <f aca="false">SUM(C15:N15)</f>
        <v>-22200</v>
      </c>
    </row>
    <row r="16" customFormat="false" ht="22.35" hidden="false" customHeight="false" outlineLevel="0" collapsed="false">
      <c r="A16" s="13" t="s">
        <v>73</v>
      </c>
      <c r="B16" s="5" t="s">
        <v>84</v>
      </c>
      <c r="C16" s="6" t="n">
        <f aca="false">SUMIF('Budget Forecast'!$A$6:$A$38,$A16,'Budget Forecast'!D$6:D$38)</f>
        <v>800</v>
      </c>
      <c r="D16" s="6" t="n">
        <f aca="false">SUMIF('Budget Forecast'!$A$6:$A$38,$A16,'Budget Forecast'!E$6:E$38)</f>
        <v>800</v>
      </c>
      <c r="E16" s="6" t="n">
        <f aca="false">SUMIF('Budget Forecast'!$A$6:$A$38,$A16,'Budget Forecast'!F$6:F$38)</f>
        <v>800</v>
      </c>
      <c r="F16" s="6" t="n">
        <f aca="false">SUMIF('Budget Forecast'!$A$6:$A$38,$A16,'Budget Forecast'!G$6:G$38)</f>
        <v>800</v>
      </c>
      <c r="G16" s="6" t="n">
        <f aca="false">SUMIF('Budget Forecast'!$A$6:$A$38,$A16,'Budget Forecast'!H$6:H$38)</f>
        <v>800</v>
      </c>
      <c r="H16" s="6" t="n">
        <f aca="false">SUMIF('Budget Forecast'!$A$6:$A$38,$A16,'Budget Forecast'!I$6:I$38)</f>
        <v>800</v>
      </c>
      <c r="I16" s="6" t="n">
        <f aca="false">SUMIF('Budget Forecast'!$A$6:$A$38,$A16,'Budget Forecast'!J$6:J$38)</f>
        <v>800</v>
      </c>
      <c r="J16" s="6" t="n">
        <f aca="false">SUMIF('Budget Forecast'!$A$6:$A$38,$A16,'Budget Forecast'!K$6:K$38)</f>
        <v>800</v>
      </c>
      <c r="K16" s="6" t="n">
        <f aca="false">SUMIF('Budget Forecast'!$A$6:$A$38,$A16,'Budget Forecast'!L$6:L$38)</f>
        <v>800</v>
      </c>
      <c r="L16" s="6" t="n">
        <f aca="false">SUMIF('Budget Forecast'!$A$6:$A$38,$A16,'Budget Forecast'!M$6:M$38)</f>
        <v>800</v>
      </c>
      <c r="M16" s="6" t="n">
        <f aca="false">SUMIF('Budget Forecast'!$A$6:$A$38,$A16,'Budget Forecast'!N$6:N$38)</f>
        <v>800</v>
      </c>
      <c r="N16" s="6" t="n">
        <f aca="false">SUMIF('Budget Forecast'!$A$6:$A$38,$A16,'Budget Forecast'!O$6:O$38)</f>
        <v>800</v>
      </c>
      <c r="O16" s="7" t="n">
        <f aca="false">SUM(C16:N16)</f>
        <v>9600</v>
      </c>
    </row>
    <row r="17" customFormat="false" ht="15" hidden="false" customHeight="false" outlineLevel="0" collapsed="false">
      <c r="B17" s="5" t="s">
        <v>85</v>
      </c>
      <c r="C17" s="6"/>
      <c r="D17" s="6"/>
      <c r="E17" s="6"/>
      <c r="F17" s="6"/>
      <c r="G17" s="6"/>
      <c r="H17" s="6"/>
      <c r="I17" s="6"/>
      <c r="J17" s="6"/>
      <c r="K17" s="6"/>
      <c r="L17" s="6"/>
      <c r="M17" s="6"/>
      <c r="N17" s="6"/>
      <c r="O17" s="7" t="n">
        <f aca="false">SUM(C17:N17)</f>
        <v>0</v>
      </c>
    </row>
    <row r="18" customFormat="false" ht="15" hidden="false" customHeight="false" outlineLevel="0" collapsed="false">
      <c r="B18" s="13" t="s">
        <v>86</v>
      </c>
      <c r="C18" s="7" t="n">
        <f aca="false">C17-C16</f>
        <v>-800</v>
      </c>
      <c r="D18" s="7" t="n">
        <f aca="false">D17-D16</f>
        <v>-800</v>
      </c>
      <c r="E18" s="7" t="n">
        <f aca="false">E17-E16</f>
        <v>-800</v>
      </c>
      <c r="F18" s="7" t="n">
        <f aca="false">F17-F16</f>
        <v>-800</v>
      </c>
      <c r="G18" s="7" t="n">
        <f aca="false">G17-G16</f>
        <v>-800</v>
      </c>
      <c r="H18" s="7" t="n">
        <f aca="false">H17-H16</f>
        <v>-800</v>
      </c>
      <c r="I18" s="7" t="n">
        <f aca="false">I17-I16</f>
        <v>-800</v>
      </c>
      <c r="J18" s="7" t="n">
        <f aca="false">J17-J16</f>
        <v>-800</v>
      </c>
      <c r="K18" s="7" t="n">
        <f aca="false">K17-K16</f>
        <v>-800</v>
      </c>
      <c r="L18" s="7" t="n">
        <f aca="false">L17-L16</f>
        <v>-800</v>
      </c>
      <c r="M18" s="7" t="n">
        <f aca="false">M17-M16</f>
        <v>-800</v>
      </c>
      <c r="N18" s="7" t="n">
        <f aca="false">N17-N16</f>
        <v>-800</v>
      </c>
      <c r="O18" s="7" t="n">
        <f aca="false">SUM(C18:N18)</f>
        <v>-9600</v>
      </c>
    </row>
    <row r="20" customFormat="false" ht="21.75" hidden="false" customHeight="true" outlineLevel="0" collapsed="false">
      <c r="A20" s="11" t="s">
        <v>87</v>
      </c>
      <c r="B20" s="11" t="s">
        <v>84</v>
      </c>
      <c r="C20" s="12" t="n">
        <f aca="false">SUM(C4,C7,C10,C13,C16)</f>
        <v>5580</v>
      </c>
      <c r="D20" s="12" t="n">
        <f aca="false">SUM(D4,D7,D10,D13,D16)</f>
        <v>7780</v>
      </c>
      <c r="E20" s="12" t="n">
        <f aca="false">SUM(E4,E7,E10,E13,E16)</f>
        <v>11280</v>
      </c>
      <c r="F20" s="12" t="n">
        <f aca="false">SUM(F4,F7,F10,F13,F16)</f>
        <v>8530</v>
      </c>
      <c r="G20" s="12" t="n">
        <f aca="false">SUM(G4,G7,G10,G13,G16)</f>
        <v>7380</v>
      </c>
      <c r="H20" s="12" t="n">
        <f aca="false">SUM(H4,H7,H10,H13,H16)</f>
        <v>8080</v>
      </c>
      <c r="I20" s="12" t="n">
        <f aca="false">SUM(I4,I7,I10,I13,I16)</f>
        <v>5580</v>
      </c>
      <c r="J20" s="12" t="n">
        <f aca="false">SUM(J4,J7,J10,J13,J16)</f>
        <v>11580</v>
      </c>
      <c r="K20" s="12" t="n">
        <f aca="false">SUM(K4,K7,K10,K13,K16)</f>
        <v>9180</v>
      </c>
      <c r="L20" s="12" t="n">
        <f aca="false">SUM(L4,L7,L10,L13,L16)</f>
        <v>8530</v>
      </c>
      <c r="M20" s="12" t="n">
        <f aca="false">SUM(M4,M7,M10,M13,M16)</f>
        <v>9480</v>
      </c>
      <c r="N20" s="12" t="n">
        <f aca="false">SUM(N4,N7,N10,N13,N16)</f>
        <v>5580</v>
      </c>
      <c r="O20" s="12" t="n">
        <f aca="false">SUM(C20:N20)</f>
        <v>98560</v>
      </c>
    </row>
    <row r="21" customFormat="false" ht="21.75" hidden="false" customHeight="true" outlineLevel="0" collapsed="false">
      <c r="B21" s="11" t="s">
        <v>85</v>
      </c>
      <c r="C21" s="12" t="n">
        <f aca="false">SUM(C5,C8,C11,C14,C17)</f>
        <v>0</v>
      </c>
      <c r="D21" s="12" t="n">
        <f aca="false">SUM(D5,D8,D11,D14,D17)</f>
        <v>0</v>
      </c>
      <c r="E21" s="12" t="n">
        <f aca="false">SUM(E5,E8,E11,E14,E17)</f>
        <v>0</v>
      </c>
      <c r="F21" s="12" t="n">
        <f aca="false">SUM(F5,F8,F11,F14,F17)</f>
        <v>0</v>
      </c>
      <c r="G21" s="12" t="n">
        <f aca="false">SUM(G5,G8,G11,G14,G17)</f>
        <v>0</v>
      </c>
      <c r="H21" s="12" t="n">
        <f aca="false">SUM(H5,H8,H11,H14,H17)</f>
        <v>0</v>
      </c>
      <c r="I21" s="12" t="n">
        <f aca="false">SUM(I5,I8,I11,I14,I17)</f>
        <v>0</v>
      </c>
      <c r="J21" s="12" t="n">
        <f aca="false">SUM(J5,J8,J11,J14,J17)</f>
        <v>0</v>
      </c>
      <c r="K21" s="12" t="n">
        <f aca="false">SUM(K5,K8,K11,K14,K17)</f>
        <v>0</v>
      </c>
      <c r="L21" s="12" t="n">
        <f aca="false">SUM(L5,L8,L11,L14,L17)</f>
        <v>0</v>
      </c>
      <c r="M21" s="12" t="n">
        <f aca="false">SUM(M5,M8,M11,M14,M17)</f>
        <v>0</v>
      </c>
      <c r="N21" s="12" t="n">
        <f aca="false">SUM(N5,N8,N11,N14,N17)</f>
        <v>0</v>
      </c>
      <c r="O21" s="12" t="n">
        <f aca="false">SUM(C21:N21)</f>
        <v>0</v>
      </c>
    </row>
    <row r="22" customFormat="false" ht="21.75" hidden="false" customHeight="true" outlineLevel="0" collapsed="false">
      <c r="B22" s="11" t="s">
        <v>86</v>
      </c>
      <c r="C22" s="12" t="n">
        <f aca="false">C21-C20</f>
        <v>-5580</v>
      </c>
      <c r="D22" s="12" t="n">
        <f aca="false">D21-D20</f>
        <v>-7780</v>
      </c>
      <c r="E22" s="12" t="n">
        <f aca="false">E21-E20</f>
        <v>-11280</v>
      </c>
      <c r="F22" s="12" t="n">
        <f aca="false">F21-F20</f>
        <v>-8530</v>
      </c>
      <c r="G22" s="12" t="n">
        <f aca="false">G21-G20</f>
        <v>-7380</v>
      </c>
      <c r="H22" s="12" t="n">
        <f aca="false">H21-H20</f>
        <v>-8080</v>
      </c>
      <c r="I22" s="12" t="n">
        <f aca="false">I21-I20</f>
        <v>-5580</v>
      </c>
      <c r="J22" s="12" t="n">
        <f aca="false">J21-J20</f>
        <v>-11580</v>
      </c>
      <c r="K22" s="12" t="n">
        <f aca="false">K21-K20</f>
        <v>-9180</v>
      </c>
      <c r="L22" s="12" t="n">
        <f aca="false">L21-L20</f>
        <v>-8530</v>
      </c>
      <c r="M22" s="12" t="n">
        <f aca="false">M21-M20</f>
        <v>-9480</v>
      </c>
      <c r="N22" s="12" t="n">
        <f aca="false">N21-N20</f>
        <v>-5580</v>
      </c>
      <c r="O22" s="12" t="n">
        <f aca="false">SUM(C22:N22)</f>
        <v>-98560</v>
      </c>
    </row>
  </sheetData>
  <mergeCells count="1">
    <mergeCell ref="A1:P1"/>
  </mergeCells>
  <conditionalFormatting sqref="C6:N6">
    <cfRule type="expression" priority="2" aboveAverage="0" equalAverage="0" bottom="0" percent="0" rank="0" text="" dxfId="0">
      <formula>AND(C5&lt;&gt;0,ABS(C6/C5)&gt;0.1)</formula>
    </cfRule>
  </conditionalFormatting>
  <conditionalFormatting sqref="C9:N9">
    <cfRule type="expression" priority="3" aboveAverage="0" equalAverage="0" bottom="0" percent="0" rank="0" text="" dxfId="0">
      <formula>AND(C8&lt;&gt;0,ABS(C9/C8)&gt;0.1)</formula>
    </cfRule>
  </conditionalFormatting>
  <conditionalFormatting sqref="C12:N12">
    <cfRule type="expression" priority="4" aboveAverage="0" equalAverage="0" bottom="0" percent="0" rank="0" text="" dxfId="0">
      <formula>AND(C11&lt;&gt;0,ABS(C12/C11)&gt;0.1)</formula>
    </cfRule>
  </conditionalFormatting>
  <conditionalFormatting sqref="C15:N15">
    <cfRule type="expression" priority="5" aboveAverage="0" equalAverage="0" bottom="0" percent="0" rank="0" text="" dxfId="0">
      <formula>AND(C14&lt;&gt;0,ABS(C15/C14)&gt;0.1)</formula>
    </cfRule>
  </conditionalFormatting>
  <conditionalFormatting sqref="C18:N18">
    <cfRule type="expression" priority="6" aboveAverage="0" equalAverage="0" bottom="0" percent="0" rank="0" text="" dxfId="0">
      <formula>AND(C17&lt;&gt;0,ABS(C18/C17)&gt;0.1)</formula>
    </cfRule>
  </conditionalFormatting>
  <printOptions headings="false" gridLines="false" gridLinesSet="true" horizontalCentered="false" verticalCentered="false"/>
  <pageMargins left="0.75" right="0.75" top="1" bottom="1" header="0.511811023622047" footer="0.5"/>
  <pageSetup paperSize="9" scale="100" fitToWidth="1" fitToHeight="0" pageOrder="downThenOver" orientation="landscape" blackAndWhite="false" draft="false" cellComments="none" horizontalDpi="300" verticalDpi="300" copies="1"/>
  <headerFooter differentFirst="false" differentOddEven="false">
    <oddHeader/>
    <oddFooter>&amp;L&amp;8 MISAFE-IMS-TMP-023-V1.0 | QHSE Budget Forecast Workbook&amp;C&amp;8 © MiSAFE Solutions Pty Ltd&amp;R&amp;8 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
    <col collapsed="false" customWidth="true" hidden="false" outlineLevel="0" max="2" min="2" style="0" width="32"/>
    <col collapsed="false" customWidth="true" hidden="false" outlineLevel="0" max="6" min="3" style="0" width="16"/>
  </cols>
  <sheetData>
    <row r="1" customFormat="false" ht="27.75" hidden="false" customHeight="true" outlineLevel="0" collapsed="false">
      <c r="A1" s="1" t="s">
        <v>88</v>
      </c>
      <c r="B1" s="1"/>
      <c r="C1" s="1"/>
      <c r="D1" s="1"/>
      <c r="E1" s="1"/>
      <c r="F1" s="1"/>
    </row>
    <row r="3" customFormat="false" ht="15" hidden="false" customHeight="false" outlineLevel="0" collapsed="false">
      <c r="B3" s="4" t="s">
        <v>15</v>
      </c>
      <c r="C3" s="4" t="s">
        <v>84</v>
      </c>
      <c r="D3" s="4" t="s">
        <v>89</v>
      </c>
      <c r="E3" s="4" t="s">
        <v>86</v>
      </c>
      <c r="F3" s="4" t="s">
        <v>90</v>
      </c>
    </row>
    <row r="4" customFormat="false" ht="15" hidden="false" customHeight="false" outlineLevel="0" collapsed="false">
      <c r="B4" s="5" t="s">
        <v>31</v>
      </c>
      <c r="C4" s="6" t="n">
        <f aca="false">SUMIF('Budget Forecast'!$A$6:$A$38,$B4,'Budget Forecast'!$P$6:$P$38)</f>
        <v>25900</v>
      </c>
      <c r="D4" s="6" t="n">
        <f aca="false">'Actual vs Budget'!$O$5</f>
        <v>0</v>
      </c>
      <c r="E4" s="6" t="n">
        <f aca="false">D4-C4</f>
        <v>-25900</v>
      </c>
      <c r="F4" s="16" t="n">
        <f aca="false">IFERROR(C4/$C$10,0)</f>
        <v>0</v>
      </c>
    </row>
    <row r="5" customFormat="false" ht="15" hidden="false" customHeight="false" outlineLevel="0" collapsed="false">
      <c r="B5" s="8" t="s">
        <v>44</v>
      </c>
      <c r="C5" s="9" t="n">
        <f aca="false">SUMIF('Budget Forecast'!$A$6:$A$38,$B5,'Budget Forecast'!$P$6:$P$38)</f>
        <v>24300</v>
      </c>
      <c r="D5" s="9" t="n">
        <f aca="false">'Actual vs Budget'!$O$8</f>
        <v>0</v>
      </c>
      <c r="E5" s="9" t="n">
        <f aca="false">D5-C5</f>
        <v>-24300</v>
      </c>
      <c r="F5" s="17" t="n">
        <f aca="false">IFERROR(C5/$C$10,0)</f>
        <v>0</v>
      </c>
    </row>
    <row r="6" customFormat="false" ht="15" hidden="false" customHeight="false" outlineLevel="0" collapsed="false">
      <c r="B6" s="5" t="s">
        <v>56</v>
      </c>
      <c r="C6" s="6" t="n">
        <f aca="false">SUMIF('Budget Forecast'!$A$6:$A$38,$B6,'Budget Forecast'!$P$6:$P$38)</f>
        <v>16560</v>
      </c>
      <c r="D6" s="6" t="n">
        <f aca="false">'Actual vs Budget'!$O$11</f>
        <v>0</v>
      </c>
      <c r="E6" s="6" t="n">
        <f aca="false">D6-C6</f>
        <v>-16560</v>
      </c>
      <c r="F6" s="16" t="n">
        <f aca="false">IFERROR(C6/$C$10,0)</f>
        <v>0</v>
      </c>
    </row>
    <row r="7" customFormat="false" ht="15" hidden="false" customHeight="false" outlineLevel="0" collapsed="false">
      <c r="B7" s="8" t="s">
        <v>63</v>
      </c>
      <c r="C7" s="9" t="n">
        <f aca="false">SUMIF('Budget Forecast'!$A$6:$A$38,$B7,'Budget Forecast'!$P$6:$P$38)</f>
        <v>22200</v>
      </c>
      <c r="D7" s="9" t="n">
        <f aca="false">'Actual vs Budget'!$O$14</f>
        <v>0</v>
      </c>
      <c r="E7" s="9" t="n">
        <f aca="false">D7-C7</f>
        <v>-22200</v>
      </c>
      <c r="F7" s="17" t="n">
        <f aca="false">IFERROR(C7/$C$10,0)</f>
        <v>0</v>
      </c>
    </row>
    <row r="8" customFormat="false" ht="15" hidden="false" customHeight="false" outlineLevel="0" collapsed="false">
      <c r="B8" s="5" t="s">
        <v>73</v>
      </c>
      <c r="C8" s="6" t="n">
        <f aca="false">SUMIF('Budget Forecast'!$A$6:$A$38,$B8,'Budget Forecast'!$P$6:$P$38)</f>
        <v>9600</v>
      </c>
      <c r="D8" s="6" t="n">
        <f aca="false">'Actual vs Budget'!$O$17</f>
        <v>0</v>
      </c>
      <c r="E8" s="6" t="n">
        <f aca="false">D8-C8</f>
        <v>-9600</v>
      </c>
      <c r="F8" s="16" t="n">
        <f aca="false">IFERROR(C8/$C$10,0)</f>
        <v>0</v>
      </c>
    </row>
    <row r="9" customFormat="false" ht="15" hidden="false" customHeight="false" outlineLevel="0" collapsed="false">
      <c r="B9" s="11" t="s">
        <v>80</v>
      </c>
      <c r="C9" s="12" t="n">
        <f aca="false">SUM(C4:C8)</f>
        <v>98560</v>
      </c>
      <c r="D9" s="12" t="n">
        <f aca="false">SUM(D4:D8)</f>
        <v>0</v>
      </c>
      <c r="E9" s="12" t="n">
        <f aca="false">SUM(E4:E8)</f>
        <v>-98560</v>
      </c>
      <c r="F9" s="18" t="n">
        <f aca="false">SUM(F4:F8)</f>
        <v>0</v>
      </c>
    </row>
    <row r="11" customFormat="false" ht="39.75" hidden="false" customHeight="true" outlineLevel="0" collapsed="false">
      <c r="B11" s="19" t="s">
        <v>91</v>
      </c>
      <c r="C11" s="19"/>
      <c r="D11" s="19"/>
      <c r="E11" s="19"/>
      <c r="F11" s="19"/>
    </row>
  </sheetData>
  <mergeCells count="2">
    <mergeCell ref="A1:F1"/>
    <mergeCell ref="B11:F11"/>
  </mergeCells>
  <conditionalFormatting sqref="E4">
    <cfRule type="expression" priority="2" aboveAverage="0" equalAverage="0" bottom="0" percent="0" rank="0" text="" dxfId="0">
      <formula>AND(C4&lt;&gt;0,ABS(E4/C4)&gt;0.1)</formula>
    </cfRule>
  </conditionalFormatting>
  <conditionalFormatting sqref="E5">
    <cfRule type="expression" priority="3" aboveAverage="0" equalAverage="0" bottom="0" percent="0" rank="0" text="" dxfId="0">
      <formula>AND(C5&lt;&gt;0,ABS(E5/C5)&gt;0.1)</formula>
    </cfRule>
  </conditionalFormatting>
  <conditionalFormatting sqref="E6">
    <cfRule type="expression" priority="4" aboveAverage="0" equalAverage="0" bottom="0" percent="0" rank="0" text="" dxfId="0">
      <formula>AND(C6&lt;&gt;0,ABS(E6/C6)&gt;0.1)</formula>
    </cfRule>
  </conditionalFormatting>
  <conditionalFormatting sqref="E7">
    <cfRule type="expression" priority="5" aboveAverage="0" equalAverage="0" bottom="0" percent="0" rank="0" text="" dxfId="0">
      <formula>AND(C7&lt;&gt;0,ABS(E7/C7)&gt;0.1)</formula>
    </cfRule>
  </conditionalFormatting>
  <conditionalFormatting sqref="E8">
    <cfRule type="expression" priority="6" aboveAverage="0" equalAverage="0" bottom="0" percent="0" rank="0" text="" dxfId="0">
      <formula>AND(C8&lt;&gt;0,ABS(E8/C8)&gt;0.1)</formula>
    </cfRule>
  </conditionalFormatting>
  <printOptions headings="false" gridLines="false" gridLinesSet="true" horizontalCentered="false" verticalCentered="false"/>
  <pageMargins left="0.75" right="0.75" top="1" bottom="1" header="0.511811023622047" footer="0.5"/>
  <pageSetup paperSize="9" scale="100" fitToWidth="1" fitToHeight="0" pageOrder="downThenOver" orientation="portrait" blackAndWhite="false" draft="false" cellComments="none" horizontalDpi="300" verticalDpi="300" copies="1"/>
  <headerFooter differentFirst="false" differentOddEven="false">
    <oddHeader/>
    <oddFooter>&amp;L&amp;8 MISAFE-IMS-TMP-023-V1.0 | QHSE Budget Forecast Workbook&amp;C&amp;8 © MiSAFE Solutions Pty Ltd&amp;R&amp;8 Page &amp;P of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
    <col collapsed="false" customWidth="true" hidden="false" outlineLevel="0" max="2" min="2" style="0" width="110"/>
  </cols>
  <sheetData>
    <row r="1" customFormat="false" ht="27.75" hidden="false" customHeight="true" outlineLevel="0" collapsed="false">
      <c r="A1" s="1" t="s">
        <v>92</v>
      </c>
      <c r="B1" s="1"/>
    </row>
    <row r="3" customFormat="false" ht="21.75" hidden="false" customHeight="true" outlineLevel="0" collapsed="false">
      <c r="B3" s="20" t="s">
        <v>93</v>
      </c>
    </row>
    <row r="4" customFormat="false" ht="60" hidden="false" customHeight="true" outlineLevel="0" collapsed="false">
      <c r="B4" s="21" t="s">
        <v>94</v>
      </c>
    </row>
    <row r="5" customFormat="false" ht="21.75" hidden="false" customHeight="true" outlineLevel="0" collapsed="false">
      <c r="B5" s="20" t="s">
        <v>95</v>
      </c>
    </row>
    <row r="6" customFormat="false" ht="60" hidden="false" customHeight="true" outlineLevel="0" collapsed="false">
      <c r="B6" s="21" t="s">
        <v>96</v>
      </c>
    </row>
    <row r="7" customFormat="false" ht="60" hidden="false" customHeight="true" outlineLevel="0" collapsed="false">
      <c r="B7" s="21" t="s">
        <v>97</v>
      </c>
    </row>
    <row r="8" customFormat="false" ht="60" hidden="false" customHeight="true" outlineLevel="0" collapsed="false">
      <c r="B8" s="21" t="s">
        <v>98</v>
      </c>
    </row>
    <row r="9" customFormat="false" ht="60" hidden="false" customHeight="true" outlineLevel="0" collapsed="false">
      <c r="B9" s="21" t="s">
        <v>99</v>
      </c>
    </row>
    <row r="10" customFormat="false" ht="21.75" hidden="false" customHeight="true" outlineLevel="0" collapsed="false">
      <c r="B10" s="20" t="s">
        <v>100</v>
      </c>
    </row>
    <row r="11" customFormat="false" ht="60" hidden="false" customHeight="true" outlineLevel="0" collapsed="false">
      <c r="B11" s="21" t="s">
        <v>101</v>
      </c>
    </row>
    <row r="12" customFormat="false" ht="21.75" hidden="false" customHeight="true" outlineLevel="0" collapsed="false">
      <c r="B12" s="20" t="s">
        <v>102</v>
      </c>
    </row>
    <row r="13" customFormat="false" ht="60" hidden="false" customHeight="true" outlineLevel="0" collapsed="false">
      <c r="B13" s="21" t="s">
        <v>103</v>
      </c>
    </row>
    <row r="14" customFormat="false" ht="21.75" hidden="false" customHeight="true" outlineLevel="0" collapsed="false">
      <c r="B14" s="20" t="s">
        <v>104</v>
      </c>
    </row>
    <row r="15" customFormat="false" ht="60" hidden="false" customHeight="true" outlineLevel="0" collapsed="false">
      <c r="B15" s="21" t="s">
        <v>105</v>
      </c>
    </row>
    <row r="16" customFormat="false" ht="21.75" hidden="false" customHeight="true" outlineLevel="0" collapsed="false">
      <c r="B16" s="20" t="s">
        <v>106</v>
      </c>
    </row>
    <row r="17" customFormat="false" ht="60" hidden="false" customHeight="true" outlineLevel="0" collapsed="false">
      <c r="B17" s="21" t="s">
        <v>107</v>
      </c>
    </row>
  </sheetData>
  <mergeCells count="1">
    <mergeCell ref="A1:B1"/>
  </mergeCells>
  <printOptions headings="false" gridLines="false" gridLinesSet="true" horizontalCentered="false" verticalCentered="false"/>
  <pageMargins left="0.75" right="0.75" top="1" bottom="1" header="0.511811023622047" footer="0.5"/>
  <pageSetup paperSize="9" scale="100" fitToWidth="1" fitToHeight="0" pageOrder="downThenOver" orientation="portrait" blackAndWhite="false" draft="false" cellComments="none" horizontalDpi="300" verticalDpi="300" copies="1"/>
  <headerFooter differentFirst="false" differentOddEven="false">
    <oddHeader/>
    <oddFooter>&amp;L&amp;8 MISAFE-IMS-TMP-023-V1.0 | QHSE Budget Forecast Workbook&amp;C&amp;8 © MiSAFE Solutions Pty Ltd&amp;R&amp;8 Page &amp;P of &amp;N</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LibreOffice/26.2.2.2$Linux_AARCH64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2026-05-25T00:59:33Z</dcterms:created>
  <dc:creator>openpyxl</dc:creator>
  <dc:description/>
  <dc:language>en-US</dc:language>
  <cp:lastModifiedBy/>
  <dcterms:modified xsi:type="dcterms:W3CDTF">2026-05-25T00:59:33Z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