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ampaign Planner" sheetId="1" state="visible" r:id="rId3"/>
    <sheet name="Summary" sheetId="2" state="visible" r:id="rId4"/>
    <sheet name="Instructions" sheetId="3" state="visible" r:id="rId5"/>
    <sheet name="Copyright &amp; Disclaimer" sheetId="4" state="visible" r:id="rId6"/>
  </sheets>
  <definedNames>
    <definedName function="false" hidden="false" localSheetId="0" name="_xlnm.Print_Titles" vbProcedure="false">'Campaign Planner'!$5:$5</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<sst xmlns="http://schemas.openxmlformats.org/spreadsheetml/2006/main" count="131" uniqueCount="108">
  <si>
    <t xml:space="preserve">QHSE AWARENESS CAMPAIGN PLANNER</t>
  </si>
  <si>
    <r>
      <rPr>
        <b val="true"/>
        <sz val="9"/>
        <color rgb="FF000000"/>
        <rFont val="Arial"/>
        <family val="0"/>
        <charset val="1"/>
      </rPr>
      <t xml:space="preserve">Document ID: </t>
    </r>
    <r>
      <rPr>
        <sz val="9"/>
        <color rgb="FF000000"/>
        <rFont val="Arial"/>
        <family val="0"/>
        <charset val="1"/>
      </rPr>
      <t xml:space="preserve">MISAFE-IMS-TMP-032-V1.0</t>
    </r>
    <r>
      <rPr>
        <sz val="9"/>
        <color rgb="FF808080"/>
        <rFont val="Arial"/>
        <family val="0"/>
        <charset val="1"/>
      </rPr>
      <t xml:space="preserve">    |    </t>
    </r>
    <r>
      <rPr>
        <b val="true"/>
        <sz val="9"/>
        <color rgb="FF000000"/>
        <rFont val="Arial"/>
        <family val="0"/>
        <charset val="1"/>
      </rPr>
      <t xml:space="preserve">Version: </t>
    </r>
    <r>
      <rPr>
        <sz val="9"/>
        <color rgb="FF000000"/>
        <rFont val="Arial"/>
        <family val="0"/>
        <charset val="1"/>
      </rPr>
      <t xml:space="preserve">1.0</t>
    </r>
    <r>
      <rPr>
        <sz val="9"/>
        <color rgb="FF808080"/>
        <rFont val="Arial"/>
        <family val="0"/>
        <charset val="1"/>
      </rPr>
      <t xml:space="preserve">    |    </t>
    </r>
    <r>
      <rPr>
        <b val="true"/>
        <sz val="9"/>
        <color rgb="FF000000"/>
        <rFont val="Arial"/>
        <family val="0"/>
        <charset val="1"/>
      </rPr>
      <t xml:space="preserve">Issue Date: </t>
    </r>
    <r>
      <rPr>
        <sz val="9"/>
        <color rgb="FF000000"/>
        <rFont val="Arial"/>
        <family val="0"/>
        <charset val="1"/>
      </rPr>
      <t xml:space="preserve">[Insert]</t>
    </r>
    <r>
      <rPr>
        <sz val="9"/>
        <color rgb="FF808080"/>
        <rFont val="Arial"/>
        <family val="0"/>
        <charset val="1"/>
      </rPr>
      <t xml:space="preserve">    |    </t>
    </r>
    <r>
      <rPr>
        <b val="true"/>
        <sz val="9"/>
        <color rgb="FF000000"/>
        <rFont val="Arial"/>
        <family val="0"/>
        <charset val="1"/>
      </rPr>
      <t xml:space="preserve">Next Review: </t>
    </r>
    <r>
      <rPr>
        <sz val="9"/>
        <color rgb="FF000000"/>
        <rFont val="Arial"/>
        <family val="0"/>
        <charset val="1"/>
      </rPr>
      <t xml:space="preserve">[Insert]</t>
    </r>
  </si>
  <si>
    <r>
      <rPr>
        <b val="true"/>
        <sz val="9"/>
        <color rgb="FF000000"/>
        <rFont val="Arial"/>
        <family val="0"/>
        <charset val="1"/>
      </rPr>
      <t xml:space="preserve">Owner: </t>
    </r>
    <r>
      <rPr>
        <sz val="9"/>
        <color rgb="FF000000"/>
        <rFont val="Arial"/>
        <family val="0"/>
        <charset val="1"/>
      </rPr>
      <t xml:space="preserve">[Insert Responsible Position]</t>
    </r>
    <r>
      <rPr>
        <sz val="9"/>
        <color rgb="FF808080"/>
        <rFont val="Arial"/>
        <family val="0"/>
        <charset val="1"/>
      </rPr>
      <t xml:space="preserve">    |    </t>
    </r>
    <r>
      <rPr>
        <b val="true"/>
        <sz val="9"/>
        <color rgb="FF000000"/>
        <rFont val="Arial"/>
        <family val="0"/>
        <charset val="1"/>
      </rPr>
      <t xml:space="preserve">Approved By: </t>
    </r>
    <r>
      <rPr>
        <sz val="9"/>
        <color rgb="FF000000"/>
        <rFont val="Arial"/>
        <family val="0"/>
        <charset val="1"/>
      </rPr>
      <t xml:space="preserve">[Insert]</t>
    </r>
    <r>
      <rPr>
        <sz val="9"/>
        <color rgb="FF808080"/>
        <rFont val="Arial"/>
        <family val="0"/>
        <charset val="1"/>
      </rPr>
      <t xml:space="preserve">    |    </t>
    </r>
    <r>
      <rPr>
        <b val="true"/>
        <sz val="9"/>
        <color rgb="FF000000"/>
        <rFont val="Arial"/>
        <family val="0"/>
        <charset val="1"/>
      </rPr>
      <t xml:space="preserve">References: </t>
    </r>
    <r>
      <rPr>
        <sz val="9"/>
        <color rgb="FF000000"/>
        <rFont val="Arial"/>
        <family val="0"/>
        <charset val="1"/>
      </rPr>
      <t xml:space="preserve">ISO 9001, ISO 14001, ISO 45001 Cl 7.3; WHS Act 2011 s 19(3)(f)</t>
    </r>
  </si>
  <si>
    <t xml:space="preserve">No.</t>
  </si>
  <si>
    <t xml:space="preserve">Month / Theme</t>
  </si>
  <si>
    <t xml:space="preserve">Awareness Topic &amp; Key Message</t>
  </si>
  <si>
    <t xml:space="preserve">Clause / Legal Link</t>
  </si>
  <si>
    <t xml:space="preserve">Target Audience</t>
  </si>
  <si>
    <t xml:space="preserve">Channel</t>
  </si>
  <si>
    <t xml:space="preserve">Frequency</t>
  </si>
  <si>
    <t xml:space="preserve">Owner</t>
  </si>
  <si>
    <t xml:space="preserve">Last Delivered</t>
  </si>
  <si>
    <t xml:space="preserve">Next Due</t>
  </si>
  <si>
    <t xml:space="preserve">Status (Auto)</t>
  </si>
  <si>
    <t xml:space="preserve">Delivery Record / Evidence</t>
  </si>
  <si>
    <t xml:space="preserve">Effectiveness Check &amp; Result</t>
  </si>
  <si>
    <t xml:space="preserve">Notes</t>
  </si>
  <si>
    <t xml:space="preserve">Month 1</t>
  </si>
  <si>
    <t xml:space="preserve">Machine guarding: never bypass an interlock. Why the two highest-rated risks on our register carry the controls they do.</t>
  </si>
  <si>
    <t xml:space="preserve">ISO 45001 Cl 7.3; WHS Reg Pt 4.5</t>
  </si>
  <si>
    <t xml:space="preserve">All workers</t>
  </si>
  <si>
    <t xml:space="preserve">Toolbox talk</t>
  </si>
  <si>
    <t xml:space="preserve">Monthly</t>
  </si>
  <si>
    <t xml:space="preserve">QHSE Manager</t>
  </si>
  <si>
    <t xml:space="preserve">Toolbox record TB-041 signed by crew</t>
  </si>
  <si>
    <t xml:space="preserve">2 quiz questions at final toolbox; 9 of 10 correct</t>
  </si>
  <si>
    <t xml:space="preserve">Repeat for night shift</t>
  </si>
  <si>
    <t xml:space="preserve">Machine guarding visual on crib room screen with QR link to 2-minute explainer.</t>
  </si>
  <si>
    <t xml:space="preserve">ISO 45001 Cl 7.3</t>
  </si>
  <si>
    <t xml:space="preserve">Crib room screen + QR</t>
  </si>
  <si>
    <t xml:space="preserve">Site Supervisor</t>
  </si>
  <si>
    <t xml:space="preserve">Screen schedule export; QR scan count 34</t>
  </si>
  <si>
    <t xml:space="preserve">QR scans tracked weekly</t>
  </si>
  <si>
    <t xml:space="preserve">Month 2</t>
  </si>
  <si>
    <t xml:space="preserve">Hazardous chemicals: where the SDS register lives, how to read the label, what the new decant rules require.</t>
  </si>
  <si>
    <t xml:space="preserve">ISO 45001 Cl 7.3; WHS Reg Ch 7</t>
  </si>
  <si>
    <t xml:space="preserve">Workshop crew</t>
  </si>
  <si>
    <t xml:space="preserve">Pre-start briefing</t>
  </si>
  <si>
    <t xml:space="preserve">Fortnightly</t>
  </si>
  <si>
    <t xml:space="preserve">Pre-start sheet PS-112</t>
  </si>
  <si>
    <t xml:space="preserve">Supervisor asks one campaign question on site walk</t>
  </si>
  <si>
    <t xml:space="preserve">Month 3</t>
  </si>
  <si>
    <t xml:space="preserve">Environmental objectives: this year's energy and waste targets and what each crew controls.</t>
  </si>
  <si>
    <t xml:space="preserve">ISO 14001 Cl 7.3</t>
  </si>
  <si>
    <t xml:space="preserve">Operations Manager</t>
  </si>
  <si>
    <t xml:space="preserve">Toolbox record TB-038</t>
  </si>
  <si>
    <t xml:space="preserve">Waste segregation spot checks</t>
  </si>
  <si>
    <t xml:space="preserve">Overdue: reschedule this week</t>
  </si>
  <si>
    <t xml:space="preserve">Month 4</t>
  </si>
  <si>
    <t xml:space="preserve">Heat illness: early signs, hydration, and the right to stop work in serious and imminent danger.</t>
  </si>
  <si>
    <t xml:space="preserve">ISO 45001 Cl 7.3; WHS Act s 19</t>
  </si>
  <si>
    <t xml:space="preserve">Outdoor crews</t>
  </si>
  <si>
    <t xml:space="preserve">Toolbox talk + text blast</t>
  </si>
  <si>
    <t xml:space="preserve">Monthly (pre-summer)</t>
  </si>
  <si>
    <t xml:space="preserve">[Insert]</t>
  </si>
  <si>
    <t xml:space="preserve">Schedule before summer</t>
  </si>
  <si>
    <t xml:space="preserve">Month 5</t>
  </si>
  <si>
    <t xml:space="preserve">Incident lessons: outcomes of the forklift near-miss investigation and the changed exclusion zone.</t>
  </si>
  <si>
    <t xml:space="preserve">Warehouse crew</t>
  </si>
  <si>
    <t xml:space="preserve">Supervisor briefing note</t>
  </si>
  <si>
    <t xml:space="preserve">As required</t>
  </si>
  <si>
    <t xml:space="preserve">Warehouse Supervisor</t>
  </si>
  <si>
    <t xml:space="preserve">Briefing note BN-019 acknowledged</t>
  </si>
  <si>
    <t xml:space="preserve">Exclusion zone observation check</t>
  </si>
  <si>
    <t xml:space="preserve">Month 6</t>
  </si>
  <si>
    <t xml:space="preserve">Policy refresher: what the QHSE Policy commits us to and the implications of not conforming.</t>
  </si>
  <si>
    <t xml:space="preserve">ISO 9001, 14001, 45001 Cl 7.3</t>
  </si>
  <si>
    <t xml:space="preserve">All workers incl. labour hire</t>
  </si>
  <si>
    <t xml:space="preserve">Toolbox talk + payslip message</t>
  </si>
  <si>
    <t xml:space="preserve">Quarterly</t>
  </si>
  <si>
    <t xml:space="preserve">Audit interview sampling</t>
  </si>
  <si>
    <t xml:space="preserve">[Add next activity]</t>
  </si>
  <si>
    <t xml:space="preserve">Copyright © MiSAFE Solutions Pty Ltd.</t>
  </si>
  <si>
    <t xml:space="preserve">QHSE AWARENESS CAMPAIGN DASHBOARD</t>
  </si>
  <si>
    <t xml:space="preserve">Delivery Status</t>
  </si>
  <si>
    <t xml:space="preserve">Count</t>
  </si>
  <si>
    <t xml:space="preserve">Current</t>
  </si>
  <si>
    <t xml:space="preserve">Due Soon</t>
  </si>
  <si>
    <t xml:space="preserve">Overdue</t>
  </si>
  <si>
    <t xml:space="preserve">Payslip message</t>
  </si>
  <si>
    <t xml:space="preserve">Text blast</t>
  </si>
  <si>
    <t xml:space="preserve">SWMS / permit briefing</t>
  </si>
  <si>
    <t xml:space="preserve">Noticeboard poster</t>
  </si>
  <si>
    <t xml:space="preserve">Email</t>
  </si>
  <si>
    <t xml:space="preserve">Total planned activities</t>
  </si>
  <si>
    <t xml:space="preserve">Counts update automatically from the Campaign Planner tab. Overdue means the Next Due date has passed; catch the crew up and reset the date. Due Soon flags anything due within 14 days. Bring this dashboard to the monthly QHSE meeting and feed the results into Management Review under Clause 9.3.</t>
  </si>
  <si>
    <t xml:space="preserve">INSTRUCTIONS: QHSE AWARENESS CAMPAIGN PLANNER</t>
  </si>
  <si>
    <t xml:space="preserve">Purpose</t>
  </si>
  <si>
    <t xml:space="preserve">This planner turns QHSE awareness into a scheduled, evidenced campaign instead of a set-and-forget poster. It satisfies the awareness requirements of ISO 9001:2015, ISO 14001:2015 and ISO 45001:2018 Clause 7.3 and supports the information, training and instruction duty under section 19(3)(f) of the Work Health and Safety Act 2011. Each row is one awareness activity: a theme, a message, an audience, a channel, an owner, a delivery schedule and the evidence that it happened and worked.</t>
  </si>
  <si>
    <t xml:space="preserve">How to populate the planner</t>
  </si>
  <si>
    <t xml:space="preserve">Step 1: Build a rolling twelve-month calendar of monthly themes. Anchor each theme to your highest-rated risks, current objectives, seasonal exposures (heat before summer, storm water before the wet), incident lessons and the items Clause 7.3 explicitly names (policy, objectives, contribution, implications of not conforming).</t>
  </si>
  <si>
    <t xml:space="preserve">Step 2: Break each theme into activities, one row per channel. A theme delivered through three or four channels (toolbox talk, crib room screen, supervisor briefing, QR explainer) beats a single announcement every time.</t>
  </si>
  <si>
    <t xml:space="preserve">Step 3: Set Last Delivered and Next Due dates. The Status column calculates automatically: Current (due more than 14 days away), Due Soon (due within 14 days, yellow) and Overdue (past due, orange). Update Last Delivered each time an activity runs and roll Next Due forward per the frequency.</t>
  </si>
  <si>
    <t xml:space="preserve">Step 4: Record the evidence. Toolbox records, pre-start sheets, screen schedules, QR scan counts, briefing note acknowledgements. The register is your audit proof that awareness is planned and delivered.</t>
  </si>
  <si>
    <t xml:space="preserve">Step 5: Test effectiveness. Two quiz questions at the month's final toolbox, one campaign question on site walks, audit interview sampling. Record the result; a weak result triggers reinforcement next month.</t>
  </si>
  <si>
    <t xml:space="preserve">Monthly review cycle</t>
  </si>
  <si>
    <t xml:space="preserve">Review the planner at the monthly QHSE meeting: overdue and due-soon activities, effectiveness results, themes for the next quarter, and any new topics arising from incidents, changed risks or new objectives. Take the Summary dashboard to Management Review as evidence under Clause 9.3.</t>
  </si>
  <si>
    <t xml:space="preserve">Status definitions</t>
  </si>
  <si>
    <t xml:space="preserve">Current: next delivery is more than 14 days away. Due Soon: next delivery is due within 14 days. Overdue: the Next Due date has passed without delivery; catch the crew up and reset the date.</t>
  </si>
  <si>
    <t xml:space="preserve">Document Control</t>
  </si>
  <si>
    <t xml:space="preserve">Any change to this planner triggers a version increment. Minor edits (formatting, wording) increase the decimal (V1.1). Material changes (new columns, structural changes) increase the whole number (V2.0).</t>
  </si>
  <si>
    <t xml:space="preserve">COPYRIGHT &amp; DISCLAIMER</t>
  </si>
  <si>
    <t xml:space="preserve">Copyright</t>
  </si>
  <si>
    <t xml:space="preserve">© MiSAFE Solutions Pty Ltd | ABN 12 602 392 343 | Sunshine Coast QLD 4560 | contact@misafesolutions.com.au. All rights reserved.</t>
  </si>
  <si>
    <t xml:space="preserve">Disclaimer</t>
  </si>
  <si>
    <t xml:space="preserve">This template is provided by MiSAFE Solutions Pty Ltd as a general-purpose tool to assist Australian businesses with their Quality, Health, Safety and Environmental (QHSE) management activities. It is provided on an "as is" basis without warranty of any kind, express or implied. MiSAFE Solutions does not accept any liability for any direct, indirect, incidental, consequential or other loss or damage arising from the use of, or reliance on, this template.</t>
  </si>
  <si>
    <t xml:space="preserve">Users are responsible for ensuring the template suits their specific business context, operational risk profile, and applicable legal, regulatory and contractual obligations. The template does not constitute legal, financial or specific safety advice.</t>
  </si>
  <si>
    <t xml:space="preserve">For tailored advice, implementation support or to adapt this template to your business, contact MiSAFE Solutions at contact@misafesolutions.com.au or book a free 45-minute consultation at https://calendly.com/misafe/45-min-consultation-meeting.</t>
  </si>
</sst>
</file>

<file path=xl/styles.xml><?xml version="1.0" encoding="utf-8"?>
<styleSheet xmlns="http://schemas.openxmlformats.org/spreadsheetml/2006/main">
  <numFmts count="2">
    <numFmt numFmtId="164" formatCode="General"/>
    <numFmt numFmtId="165" formatCode="dd/mm/yyyy"/>
  </numFmts>
  <fonts count="13">
    <font>
      <sz val="11"/>
      <color theme="1"/>
      <name val="Calibri"/>
      <family val="2"/>
      <charset val="1"/>
    </font>
    <font>
      <sz val="10"/>
      <name val="Arial"/>
      <family val="0"/>
    </font>
    <font>
      <sz val="10"/>
      <name val="Arial"/>
      <family val="0"/>
    </font>
    <font>
      <sz val="10"/>
      <name val="Arial"/>
      <family val="0"/>
    </font>
    <font>
      <b val="true"/>
      <sz val="14"/>
      <color rgb="FFFFFFFF"/>
      <name val="Arial"/>
      <family val="0"/>
      <charset val="1"/>
    </font>
    <font>
      <b val="true"/>
      <sz val="9"/>
      <color rgb="FF000000"/>
      <name val="Arial"/>
      <family val="0"/>
      <charset val="1"/>
    </font>
    <font>
      <sz val="9"/>
      <color rgb="FF000000"/>
      <name val="Arial"/>
      <family val="0"/>
      <charset val="1"/>
    </font>
    <font>
      <sz val="9"/>
      <color rgb="FF808080"/>
      <name val="Arial"/>
      <family val="0"/>
      <charset val="1"/>
    </font>
    <font>
      <b val="true"/>
      <sz val="10"/>
      <color rgb="FFFFFFFF"/>
      <name val="Arial"/>
      <family val="0"/>
      <charset val="1"/>
    </font>
    <font>
      <i val="true"/>
      <sz val="8"/>
      <color rgb="FF808080"/>
      <name val="Arial"/>
      <family val="0"/>
      <charset val="1"/>
    </font>
    <font>
      <i val="true"/>
      <sz val="9"/>
      <color rgb="FF595959"/>
      <name val="Arial"/>
      <family val="0"/>
      <charset val="1"/>
    </font>
    <font>
      <b val="true"/>
      <sz val="11"/>
      <color rgb="FF42515A"/>
      <name val="Arial"/>
      <family val="0"/>
      <charset val="1"/>
    </font>
    <font>
      <i val="true"/>
      <sz val="8"/>
      <color rgb="FF595959"/>
      <name val="Arial"/>
      <family val="0"/>
      <charset val="1"/>
    </font>
  </fonts>
  <fills count="5">
    <fill>
      <patternFill patternType="none"/>
    </fill>
    <fill>
      <patternFill patternType="gray125"/>
    </fill>
    <fill>
      <patternFill patternType="solid">
        <fgColor rgb="FF42515A"/>
        <bgColor rgb="FF595959"/>
      </patternFill>
    </fill>
    <fill>
      <patternFill patternType="solid">
        <fgColor rgb="FFF2F2F2"/>
        <bgColor rgb="FFFFFFFF"/>
      </patternFill>
    </fill>
    <fill>
      <patternFill patternType="solid">
        <fgColor rgb="FFF7941E"/>
        <bgColor rgb="FFFF8080"/>
      </patternFill>
    </fill>
  </fills>
  <borders count="2">
    <border diagonalUp="false" diagonalDown="false">
      <left/>
      <right/>
      <top/>
      <bottom/>
      <diagonal/>
    </border>
    <border diagonalUp="false" diagonalDown="false">
      <left style="thin">
        <color rgb="FFCCCCCC"/>
      </left>
      <right style="thin">
        <color rgb="FFCCCCCC"/>
      </right>
      <top style="thin">
        <color rgb="FFCCCCCC"/>
      </top>
      <bottom style="thin">
        <color rgb="FFCCCCCC"/>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true" applyAlignment="true" applyProtection="false">
      <alignment horizontal="left" vertical="center" textRotation="0" wrapText="false" indent="1" shrinkToFit="false"/>
      <protection locked="true" hidden="false"/>
    </xf>
    <xf numFmtId="164" fontId="8" fillId="2" borderId="1" xfId="0" applyFont="true" applyBorder="true" applyAlignment="true" applyProtection="false">
      <alignment horizontal="center" vertical="center" textRotation="0" wrapText="true" indent="0" shrinkToFit="false"/>
      <protection locked="true" hidden="false"/>
    </xf>
    <xf numFmtId="164" fontId="6" fillId="0" borderId="1" xfId="0" applyFont="true" applyBorder="true" applyAlignment="true" applyProtection="false">
      <alignment horizontal="general" vertical="top" textRotation="0" wrapText="true" indent="0" shrinkToFit="false"/>
      <protection locked="true" hidden="false"/>
    </xf>
    <xf numFmtId="165" fontId="6" fillId="0" borderId="1" xfId="0" applyFont="true" applyBorder="true" applyAlignment="true" applyProtection="false">
      <alignment horizontal="general" vertical="top" textRotation="0" wrapText="true" indent="0" shrinkToFit="false"/>
      <protection locked="true" hidden="false"/>
    </xf>
    <xf numFmtId="164" fontId="5" fillId="0" borderId="1" xfId="0" applyFont="true" applyBorder="true" applyAlignment="true" applyProtection="false">
      <alignment horizontal="center" vertical="center" textRotation="0" wrapText="false" indent="0" shrinkToFit="false"/>
      <protection locked="true" hidden="false"/>
    </xf>
    <xf numFmtId="164" fontId="6" fillId="3" borderId="1" xfId="0" applyFont="true" applyBorder="true" applyAlignment="true" applyProtection="false">
      <alignment horizontal="general" vertical="top" textRotation="0" wrapText="true" indent="0" shrinkToFit="false"/>
      <protection locked="true" hidden="false"/>
    </xf>
    <xf numFmtId="165" fontId="6" fillId="3" borderId="1" xfId="0" applyFont="true" applyBorder="true" applyAlignment="true" applyProtection="false">
      <alignment horizontal="general" vertical="top" textRotation="0" wrapText="true" indent="0" shrinkToFit="false"/>
      <protection locked="true" hidden="false"/>
    </xf>
    <xf numFmtId="164" fontId="5" fillId="3" borderId="1" xfId="0" applyFont="true" applyBorder="true" applyAlignment="true" applyProtection="false">
      <alignment horizontal="center" vertical="center" textRotation="0" wrapText="false" indent="0" shrinkToFit="false"/>
      <protection locked="true" hidden="false"/>
    </xf>
    <xf numFmtId="164" fontId="9" fillId="0" borderId="0" xfId="0" applyFont="true" applyBorder="true" applyAlignment="true" applyProtection="false">
      <alignment horizontal="right" vertical="center" textRotation="0" wrapText="false" indent="1" shrinkToFit="false"/>
      <protection locked="true" hidden="false"/>
    </xf>
    <xf numFmtId="164" fontId="6" fillId="0" borderId="1" xfId="0" applyFont="true" applyBorder="true" applyAlignment="true" applyProtection="false">
      <alignment horizontal="center" vertical="center" textRotation="0" wrapText="false" indent="0" shrinkToFit="false"/>
      <protection locked="true" hidden="false"/>
    </xf>
    <xf numFmtId="164" fontId="5" fillId="3" borderId="1" xfId="0" applyFont="true" applyBorder="true" applyAlignment="false" applyProtection="false">
      <alignment horizontal="general" vertical="bottom" textRotation="0" wrapText="false" indent="0" shrinkToFit="false"/>
      <protection locked="true" hidden="false"/>
    </xf>
    <xf numFmtId="164" fontId="10" fillId="0" borderId="0" xfId="0" applyFont="true" applyBorder="true" applyAlignment="true" applyProtection="false">
      <alignment horizontal="general" vertical="top" textRotation="0" wrapText="tru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0" fillId="4" borderId="0" xfId="0" applyFont="false" applyBorder="false" applyAlignment="false" applyProtection="false">
      <alignment horizontal="general" vertical="bottom" textRotation="0" wrapText="false" indent="0" shrinkToFit="false"/>
      <protection locked="true" hidden="false"/>
    </xf>
    <xf numFmtId="164" fontId="12" fillId="0" borderId="0" xfId="0" applyFont="true" applyBorder="false" applyAlignment="true" applyProtection="false">
      <alignment horizontal="center"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3">
    <dxf>
      <font>
        <name val="Arial"/>
        <charset val="1"/>
        <family val="0"/>
        <b val="1"/>
        <color rgb="FF006100"/>
        <sz val="9"/>
      </font>
      <fill>
        <patternFill>
          <bgColor rgb="FFC6EFCE"/>
        </patternFill>
      </fill>
    </dxf>
    <dxf>
      <font>
        <name val="Arial"/>
        <charset val="1"/>
        <family val="0"/>
        <b val="1"/>
        <color rgb="FF000000"/>
        <sz val="9"/>
      </font>
      <fill>
        <patternFill>
          <bgColor rgb="FFFFE699"/>
        </patternFill>
      </fill>
    </dxf>
    <dxf>
      <font>
        <name val="Arial"/>
        <charset val="1"/>
        <family val="0"/>
        <b val="1"/>
        <color rgb="FFFFFFFF"/>
        <sz val="9"/>
      </font>
      <fill>
        <patternFill>
          <bgColor rgb="FFF7941E"/>
        </patternFill>
      </fill>
    </dxf>
  </dxfs>
  <colors>
    <indexedColors>
      <rgbColor rgb="FF000000"/>
      <rgbColor rgb="FFFFFFFF"/>
      <rgbColor rgb="FFFF0000"/>
      <rgbColor rgb="FF00FF00"/>
      <rgbColor rgb="FF0000FF"/>
      <rgbColor rgb="FFFFFF00"/>
      <rgbColor rgb="FFFF00FF"/>
      <rgbColor rgb="FF00FFFF"/>
      <rgbColor rgb="FF800000"/>
      <rgbColor rgb="FF006100"/>
      <rgbColor rgb="FF000080"/>
      <rgbColor rgb="FF808000"/>
      <rgbColor rgb="FF800080"/>
      <rgbColor rgb="FF008080"/>
      <rgbColor rgb="FFCCCCCC"/>
      <rgbColor rgb="FF808080"/>
      <rgbColor rgb="FF9999FF"/>
      <rgbColor rgb="FF993366"/>
      <rgbColor rgb="FFF2F2F2"/>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FCE"/>
      <rgbColor rgb="FFFFE699"/>
      <rgbColor rgb="FF99CCFF"/>
      <rgbColor rgb="FFFF99CC"/>
      <rgbColor rgb="FFCC99FF"/>
      <rgbColor rgb="FFFFCC99"/>
      <rgbColor rgb="FF3366FF"/>
      <rgbColor rgb="FF33CCCC"/>
      <rgbColor rgb="FF99CC00"/>
      <rgbColor rgb="FFFFCC00"/>
      <rgbColor rgb="FFF7941E"/>
      <rgbColor rgb="FFFF6600"/>
      <rgbColor rgb="FF595959"/>
      <rgbColor rgb="FF969696"/>
      <rgbColor rgb="FF003366"/>
      <rgbColor rgb="FF339966"/>
      <rgbColor rgb="FF003300"/>
      <rgbColor rgb="FF333300"/>
      <rgbColor rgb="FF993300"/>
      <rgbColor rgb="FF993366"/>
      <rgbColor rgb="FF333399"/>
      <rgbColor rgb="FF42515A"/>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_rels/drawing2.xml.rels><?xml version="1.0" encoding="UTF-8"?>
<Relationships xmlns="http://schemas.openxmlformats.org/package/2006/relationships"><Relationship Id="rId1" Type="http://schemas.openxmlformats.org/officeDocument/2006/relationships/image" Target="../media/image1.png"/>
</Relationships>
</file>

<file path=xl/drawings/_rels/drawing3.xml.rels><?xml version="1.0" encoding="UTF-8"?>
<Relationships xmlns="http://schemas.openxmlformats.org/package/2006/relationships"><Relationship Id="rId1" Type="http://schemas.openxmlformats.org/officeDocument/2006/relationships/image" Target="../media/image1.png"/>
</Relationships>
</file>

<file path=xl/drawings/_rels/drawing4.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2</xdr:col>
      <xdr:colOff>481320</xdr:colOff>
      <xdr:row>0</xdr:row>
      <xdr:rowOff>571320</xdr:rowOff>
    </xdr:to>
    <xdr:pic>
      <xdr:nvPicPr>
        <xdr:cNvPr id="1" name="Image 1" descr="Picture"/>
        <xdr:cNvPicPr/>
      </xdr:nvPicPr>
      <xdr:blipFill>
        <a:blip r:embed="rId1"/>
        <a:stretch/>
      </xdr:blipFill>
      <xdr:spPr>
        <a:xfrm>
          <a:off x="0" y="0"/>
          <a:ext cx="1961640" cy="571320"/>
        </a:xfrm>
        <a:prstGeom prst="rect">
          <a:avLst/>
        </a:prstGeom>
        <a:noFill/>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1679760</xdr:colOff>
      <xdr:row>0</xdr:row>
      <xdr:rowOff>571320</xdr:rowOff>
    </xdr:to>
    <xdr:pic>
      <xdr:nvPicPr>
        <xdr:cNvPr id="2" name="Image 1" descr="Picture"/>
        <xdr:cNvPicPr/>
      </xdr:nvPicPr>
      <xdr:blipFill>
        <a:blip r:embed="rId1"/>
        <a:stretch/>
      </xdr:blipFill>
      <xdr:spPr>
        <a:xfrm>
          <a:off x="0" y="0"/>
          <a:ext cx="1961640" cy="571320"/>
        </a:xfrm>
        <a:prstGeom prst="rect">
          <a:avLst/>
        </a:prstGeom>
        <a:noFill/>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1679760</xdr:colOff>
      <xdr:row>0</xdr:row>
      <xdr:rowOff>571320</xdr:rowOff>
    </xdr:to>
    <xdr:pic>
      <xdr:nvPicPr>
        <xdr:cNvPr id="3" name="Image 1" descr="Picture"/>
        <xdr:cNvPicPr/>
      </xdr:nvPicPr>
      <xdr:blipFill>
        <a:blip r:embed="rId1"/>
        <a:stretch/>
      </xdr:blipFill>
      <xdr:spPr>
        <a:xfrm>
          <a:off x="0" y="0"/>
          <a:ext cx="1961640" cy="571320"/>
        </a:xfrm>
        <a:prstGeom prst="rect">
          <a:avLst/>
        </a:prstGeom>
        <a:noFill/>
        <a:ln w="0">
          <a:noFill/>
        </a:ln>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1679760</xdr:colOff>
      <xdr:row>0</xdr:row>
      <xdr:rowOff>571320</xdr:rowOff>
    </xdr:to>
    <xdr:pic>
      <xdr:nvPicPr>
        <xdr:cNvPr id="4" name="Image 1" descr="Picture"/>
        <xdr:cNvPicPr/>
      </xdr:nvPicPr>
      <xdr:blipFill>
        <a:blip r:embed="rId1"/>
        <a:stretch/>
      </xdr:blipFill>
      <xdr:spPr>
        <a:xfrm>
          <a:off x="0" y="0"/>
          <a:ext cx="1961640" cy="571320"/>
        </a:xfrm>
        <a:prstGeom prst="rect">
          <a:avLst/>
        </a:prstGeom>
        <a:noFill/>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drawing" Target="../drawings/drawing3.xml"/>
</Relationships>
</file>

<file path=xl/worksheets/_rels/sheet4.xml.rels><?xml version="1.0" encoding="UTF-8"?>
<Relationships xmlns="http://schemas.openxmlformats.org/package/2006/relationships"><Relationship Id="rId1"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N34"/>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5"/>
    <col collapsed="false" customWidth="true" hidden="false" outlineLevel="0" max="2" min="2" style="0" width="16"/>
    <col collapsed="false" customWidth="true" hidden="false" outlineLevel="0" max="3" min="3" style="0" width="34"/>
    <col collapsed="false" customWidth="true" hidden="false" outlineLevel="0" max="4" min="4" style="0" width="20"/>
    <col collapsed="false" customWidth="true" hidden="false" outlineLevel="0" max="5" min="5" style="0" width="17"/>
    <col collapsed="false" customWidth="true" hidden="false" outlineLevel="0" max="6" min="6" style="0" width="19"/>
    <col collapsed="false" customWidth="true" hidden="false" outlineLevel="0" max="7" min="7" style="0" width="12"/>
    <col collapsed="false" customWidth="true" hidden="false" outlineLevel="0" max="8" min="8" style="0" width="17"/>
    <col collapsed="false" customWidth="true" hidden="false" outlineLevel="0" max="10" min="9" style="0" width="13"/>
    <col collapsed="false" customWidth="true" hidden="false" outlineLevel="0" max="11" min="11" style="0" width="12"/>
    <col collapsed="false" customWidth="true" hidden="false" outlineLevel="0" max="13" min="12" style="0" width="27"/>
    <col collapsed="false" customWidth="true" hidden="false" outlineLevel="0" max="14" min="14" style="0" width="18"/>
  </cols>
  <sheetData>
    <row r="1" customFormat="false" ht="49.5" hidden="false" customHeight="true" outlineLevel="0" collapsed="false">
      <c r="A1" s="1" t="s">
        <v>0</v>
      </c>
      <c r="B1" s="1"/>
      <c r="C1" s="1"/>
      <c r="D1" s="1"/>
      <c r="E1" s="1"/>
      <c r="F1" s="1"/>
      <c r="G1" s="1"/>
      <c r="H1" s="1"/>
      <c r="I1" s="1"/>
      <c r="J1" s="1"/>
      <c r="K1" s="1"/>
      <c r="L1" s="1"/>
      <c r="M1" s="1"/>
      <c r="N1" s="1"/>
    </row>
    <row r="2" customFormat="false" ht="18" hidden="false" customHeight="true" outlineLevel="0" collapsed="false">
      <c r="A2" s="2" t="s">
        <v>1</v>
      </c>
      <c r="B2" s="2"/>
      <c r="C2" s="2"/>
      <c r="D2" s="2"/>
      <c r="E2" s="2"/>
      <c r="F2" s="2"/>
      <c r="G2" s="2"/>
      <c r="H2" s="2"/>
      <c r="I2" s="2"/>
      <c r="J2" s="2"/>
      <c r="K2" s="2"/>
      <c r="L2" s="2"/>
      <c r="M2" s="2"/>
      <c r="N2" s="2"/>
    </row>
    <row r="3" customFormat="false" ht="18" hidden="false" customHeight="true" outlineLevel="0" collapsed="false">
      <c r="A3" s="2" t="s">
        <v>2</v>
      </c>
      <c r="B3" s="2"/>
      <c r="C3" s="2"/>
      <c r="D3" s="2"/>
      <c r="E3" s="2"/>
      <c r="F3" s="2"/>
      <c r="G3" s="2"/>
      <c r="H3" s="2"/>
      <c r="I3" s="2"/>
      <c r="J3" s="2"/>
      <c r="K3" s="2"/>
      <c r="L3" s="2"/>
      <c r="M3" s="2"/>
      <c r="N3" s="2"/>
    </row>
    <row r="5" customFormat="false" ht="36" hidden="false" customHeight="true" outlineLevel="0" collapsed="false">
      <c r="A5" s="3" t="s">
        <v>3</v>
      </c>
      <c r="B5" s="3" t="s">
        <v>4</v>
      </c>
      <c r="C5" s="3" t="s">
        <v>5</v>
      </c>
      <c r="D5" s="3" t="s">
        <v>6</v>
      </c>
      <c r="E5" s="3" t="s">
        <v>7</v>
      </c>
      <c r="F5" s="3" t="s">
        <v>8</v>
      </c>
      <c r="G5" s="3" t="s">
        <v>9</v>
      </c>
      <c r="H5" s="3" t="s">
        <v>10</v>
      </c>
      <c r="I5" s="3" t="s">
        <v>11</v>
      </c>
      <c r="J5" s="3" t="s">
        <v>12</v>
      </c>
      <c r="K5" s="3" t="s">
        <v>13</v>
      </c>
      <c r="L5" s="3" t="s">
        <v>14</v>
      </c>
      <c r="M5" s="3" t="s">
        <v>15</v>
      </c>
      <c r="N5" s="3" t="s">
        <v>16</v>
      </c>
    </row>
    <row r="6" customFormat="false" ht="51.75" hidden="false" customHeight="true" outlineLevel="0" collapsed="false">
      <c r="A6" s="4" t="n">
        <v>1</v>
      </c>
      <c r="B6" s="4" t="s">
        <v>17</v>
      </c>
      <c r="C6" s="4" t="s">
        <v>18</v>
      </c>
      <c r="D6" s="4" t="s">
        <v>19</v>
      </c>
      <c r="E6" s="4" t="s">
        <v>20</v>
      </c>
      <c r="F6" s="4" t="s">
        <v>21</v>
      </c>
      <c r="G6" s="4" t="s">
        <v>22</v>
      </c>
      <c r="H6" s="4" t="s">
        <v>23</v>
      </c>
      <c r="I6" s="5" t="n">
        <f aca="true">TODAY()-21</f>
        <v>46211</v>
      </c>
      <c r="J6" s="5" t="n">
        <f aca="true">TODAY()+9</f>
        <v>46241</v>
      </c>
      <c r="K6" s="6" t="str">
        <f aca="true">IF($J6="","",IF($J6&lt;TODAY(),"Overdue",IF($J6&lt;=TODAY()+14,"Due Soon","Current")))</f>
        <v>Due Soon</v>
      </c>
      <c r="L6" s="4" t="s">
        <v>24</v>
      </c>
      <c r="M6" s="4" t="s">
        <v>25</v>
      </c>
      <c r="N6" s="4" t="s">
        <v>26</v>
      </c>
    </row>
    <row r="7" customFormat="false" ht="51.75" hidden="false" customHeight="true" outlineLevel="0" collapsed="false">
      <c r="A7" s="7" t="n">
        <v>2</v>
      </c>
      <c r="B7" s="7" t="s">
        <v>17</v>
      </c>
      <c r="C7" s="7" t="s">
        <v>27</v>
      </c>
      <c r="D7" s="7" t="s">
        <v>28</v>
      </c>
      <c r="E7" s="7" t="s">
        <v>20</v>
      </c>
      <c r="F7" s="7" t="s">
        <v>29</v>
      </c>
      <c r="G7" s="7" t="s">
        <v>22</v>
      </c>
      <c r="H7" s="7" t="s">
        <v>30</v>
      </c>
      <c r="I7" s="8" t="n">
        <f aca="true">TODAY()-18</f>
        <v>46214</v>
      </c>
      <c r="J7" s="8" t="n">
        <f aca="true">TODAY()+12</f>
        <v>46244</v>
      </c>
      <c r="K7" s="9" t="str">
        <f aca="true">IF($J7="","",IF($J7&lt;TODAY(),"Overdue",IF($J7&lt;=TODAY()+14,"Due Soon","Current")))</f>
        <v>Due Soon</v>
      </c>
      <c r="L7" s="7" t="s">
        <v>31</v>
      </c>
      <c r="M7" s="7" t="s">
        <v>32</v>
      </c>
      <c r="N7" s="7"/>
    </row>
    <row r="8" customFormat="false" ht="51.75" hidden="false" customHeight="true" outlineLevel="0" collapsed="false">
      <c r="A8" s="4" t="n">
        <v>3</v>
      </c>
      <c r="B8" s="4" t="s">
        <v>33</v>
      </c>
      <c r="C8" s="4" t="s">
        <v>34</v>
      </c>
      <c r="D8" s="4" t="s">
        <v>35</v>
      </c>
      <c r="E8" s="4" t="s">
        <v>36</v>
      </c>
      <c r="F8" s="4" t="s">
        <v>37</v>
      </c>
      <c r="G8" s="4" t="s">
        <v>38</v>
      </c>
      <c r="H8" s="4" t="s">
        <v>30</v>
      </c>
      <c r="I8" s="5" t="n">
        <f aca="true">TODAY()-10</f>
        <v>46222</v>
      </c>
      <c r="J8" s="5" t="n">
        <f aca="true">TODAY()+4</f>
        <v>46236</v>
      </c>
      <c r="K8" s="6" t="str">
        <f aca="true">IF($J8="","",IF($J8&lt;TODAY(),"Overdue",IF($J8&lt;=TODAY()+14,"Due Soon","Current")))</f>
        <v>Due Soon</v>
      </c>
      <c r="L8" s="4" t="s">
        <v>39</v>
      </c>
      <c r="M8" s="4" t="s">
        <v>40</v>
      </c>
      <c r="N8" s="4"/>
    </row>
    <row r="9" customFormat="false" ht="51.75" hidden="false" customHeight="true" outlineLevel="0" collapsed="false">
      <c r="A9" s="7" t="n">
        <v>4</v>
      </c>
      <c r="B9" s="7" t="s">
        <v>41</v>
      </c>
      <c r="C9" s="7" t="s">
        <v>42</v>
      </c>
      <c r="D9" s="7" t="s">
        <v>43</v>
      </c>
      <c r="E9" s="7" t="s">
        <v>20</v>
      </c>
      <c r="F9" s="7" t="s">
        <v>21</v>
      </c>
      <c r="G9" s="7" t="s">
        <v>22</v>
      </c>
      <c r="H9" s="7" t="s">
        <v>44</v>
      </c>
      <c r="I9" s="8" t="n">
        <f aca="true">TODAY()-35</f>
        <v>46197</v>
      </c>
      <c r="J9" s="8" t="n">
        <f aca="true">TODAY()-5</f>
        <v>46227</v>
      </c>
      <c r="K9" s="9" t="str">
        <f aca="true">IF($J9="","",IF($J9&lt;TODAY(),"Overdue",IF($J9&lt;=TODAY()+14,"Due Soon","Current")))</f>
        <v>Overdue</v>
      </c>
      <c r="L9" s="7" t="s">
        <v>45</v>
      </c>
      <c r="M9" s="7" t="s">
        <v>46</v>
      </c>
      <c r="N9" s="7" t="s">
        <v>47</v>
      </c>
    </row>
    <row r="10" customFormat="false" ht="51.75" hidden="false" customHeight="true" outlineLevel="0" collapsed="false">
      <c r="A10" s="4" t="n">
        <v>5</v>
      </c>
      <c r="B10" s="4" t="s">
        <v>48</v>
      </c>
      <c r="C10" s="4" t="s">
        <v>49</v>
      </c>
      <c r="D10" s="4" t="s">
        <v>50</v>
      </c>
      <c r="E10" s="4" t="s">
        <v>51</v>
      </c>
      <c r="F10" s="4" t="s">
        <v>52</v>
      </c>
      <c r="G10" s="4" t="s">
        <v>53</v>
      </c>
      <c r="H10" s="4" t="s">
        <v>23</v>
      </c>
      <c r="I10" s="5" t="s">
        <v>54</v>
      </c>
      <c r="J10" s="5" t="n">
        <f aca="true">TODAY()+40</f>
        <v>46272</v>
      </c>
      <c r="K10" s="6" t="str">
        <f aca="true">IF($J10="","",IF($J10&lt;TODAY(),"Overdue",IF($J10&lt;=TODAY()+14,"Due Soon","Current")))</f>
        <v>Current</v>
      </c>
      <c r="L10" s="4" t="s">
        <v>54</v>
      </c>
      <c r="M10" s="4" t="s">
        <v>54</v>
      </c>
      <c r="N10" s="4" t="s">
        <v>55</v>
      </c>
    </row>
    <row r="11" customFormat="false" ht="51.75" hidden="false" customHeight="true" outlineLevel="0" collapsed="false">
      <c r="A11" s="7" t="n">
        <v>6</v>
      </c>
      <c r="B11" s="7" t="s">
        <v>56</v>
      </c>
      <c r="C11" s="7" t="s">
        <v>57</v>
      </c>
      <c r="D11" s="7" t="s">
        <v>28</v>
      </c>
      <c r="E11" s="7" t="s">
        <v>58</v>
      </c>
      <c r="F11" s="7" t="s">
        <v>59</v>
      </c>
      <c r="G11" s="7" t="s">
        <v>60</v>
      </c>
      <c r="H11" s="7" t="s">
        <v>61</v>
      </c>
      <c r="I11" s="8" t="n">
        <f aca="true">TODAY()-7</f>
        <v>46225</v>
      </c>
      <c r="J11" s="8" t="n">
        <f aca="true">TODAY()+23</f>
        <v>46255</v>
      </c>
      <c r="K11" s="9" t="str">
        <f aca="true">IF($J11="","",IF($J11&lt;TODAY(),"Overdue",IF($J11&lt;=TODAY()+14,"Due Soon","Current")))</f>
        <v>Current</v>
      </c>
      <c r="L11" s="7" t="s">
        <v>62</v>
      </c>
      <c r="M11" s="7" t="s">
        <v>63</v>
      </c>
      <c r="N11" s="7"/>
    </row>
    <row r="12" customFormat="false" ht="51.75" hidden="false" customHeight="true" outlineLevel="0" collapsed="false">
      <c r="A12" s="4" t="n">
        <v>7</v>
      </c>
      <c r="B12" s="4" t="s">
        <v>64</v>
      </c>
      <c r="C12" s="4" t="s">
        <v>65</v>
      </c>
      <c r="D12" s="4" t="s">
        <v>66</v>
      </c>
      <c r="E12" s="4" t="s">
        <v>67</v>
      </c>
      <c r="F12" s="4" t="s">
        <v>68</v>
      </c>
      <c r="G12" s="4" t="s">
        <v>69</v>
      </c>
      <c r="H12" s="4" t="s">
        <v>23</v>
      </c>
      <c r="I12" s="5" t="s">
        <v>54</v>
      </c>
      <c r="J12" s="5" t="n">
        <f aca="true">TODAY()+60</f>
        <v>46292</v>
      </c>
      <c r="K12" s="6" t="str">
        <f aca="true">IF($J12="","",IF($J12&lt;TODAY(),"Overdue",IF($J12&lt;=TODAY()+14,"Due Soon","Current")))</f>
        <v>Current</v>
      </c>
      <c r="L12" s="4" t="s">
        <v>54</v>
      </c>
      <c r="M12" s="4" t="s">
        <v>70</v>
      </c>
      <c r="N12" s="4"/>
    </row>
    <row r="13" customFormat="false" ht="51.75" hidden="false" customHeight="true" outlineLevel="0" collapsed="false">
      <c r="A13" s="7" t="n">
        <v>8</v>
      </c>
      <c r="B13" s="7" t="s">
        <v>71</v>
      </c>
      <c r="C13" s="7"/>
      <c r="D13" s="7"/>
      <c r="E13" s="7"/>
      <c r="F13" s="7"/>
      <c r="G13" s="7"/>
      <c r="H13" s="7"/>
      <c r="I13" s="8"/>
      <c r="J13" s="8"/>
      <c r="K13" s="9" t="str">
        <f aca="true">IF($J13="","",IF($J13&lt;TODAY(),"Overdue",IF($J13&lt;=TODAY()+14,"Due Soon","Current")))</f>
        <v/>
      </c>
      <c r="L13" s="7"/>
      <c r="M13" s="7"/>
      <c r="N13" s="7"/>
    </row>
    <row r="14" customFormat="false" ht="51.75" hidden="false" customHeight="true" outlineLevel="0" collapsed="false">
      <c r="A14" s="4"/>
      <c r="B14" s="4"/>
      <c r="C14" s="4"/>
      <c r="D14" s="4"/>
      <c r="E14" s="4"/>
      <c r="F14" s="4"/>
      <c r="G14" s="4"/>
      <c r="H14" s="4"/>
      <c r="I14" s="5"/>
      <c r="J14" s="5"/>
      <c r="K14" s="6" t="str">
        <f aca="true">IF($J14="","",IF($J14&lt;TODAY(),"Overdue",IF($J14&lt;=TODAY()+14,"Due Soon","Current")))</f>
        <v/>
      </c>
      <c r="L14" s="4"/>
      <c r="M14" s="4"/>
      <c r="N14" s="4"/>
    </row>
    <row r="15" customFormat="false" ht="51.75" hidden="false" customHeight="true" outlineLevel="0" collapsed="false">
      <c r="A15" s="7"/>
      <c r="B15" s="7"/>
      <c r="C15" s="7"/>
      <c r="D15" s="7"/>
      <c r="E15" s="7"/>
      <c r="F15" s="7"/>
      <c r="G15" s="7"/>
      <c r="H15" s="7"/>
      <c r="I15" s="8"/>
      <c r="J15" s="8"/>
      <c r="K15" s="9" t="str">
        <f aca="true">IF($J15="","",IF($J15&lt;TODAY(),"Overdue",IF($J15&lt;=TODAY()+14,"Due Soon","Current")))</f>
        <v/>
      </c>
      <c r="L15" s="7"/>
      <c r="M15" s="7"/>
      <c r="N15" s="7"/>
    </row>
    <row r="16" customFormat="false" ht="51.75" hidden="false" customHeight="true" outlineLevel="0" collapsed="false">
      <c r="A16" s="4"/>
      <c r="B16" s="4"/>
      <c r="C16" s="4"/>
      <c r="D16" s="4"/>
      <c r="E16" s="4"/>
      <c r="F16" s="4"/>
      <c r="G16" s="4"/>
      <c r="H16" s="4"/>
      <c r="I16" s="5"/>
      <c r="J16" s="5"/>
      <c r="K16" s="6" t="str">
        <f aca="true">IF($J16="","",IF($J16&lt;TODAY(),"Overdue",IF($J16&lt;=TODAY()+14,"Due Soon","Current")))</f>
        <v/>
      </c>
      <c r="L16" s="4"/>
      <c r="M16" s="4"/>
      <c r="N16" s="4"/>
    </row>
    <row r="17" customFormat="false" ht="51.75" hidden="false" customHeight="true" outlineLevel="0" collapsed="false">
      <c r="A17" s="7"/>
      <c r="B17" s="7"/>
      <c r="C17" s="7"/>
      <c r="D17" s="7"/>
      <c r="E17" s="7"/>
      <c r="F17" s="7"/>
      <c r="G17" s="7"/>
      <c r="H17" s="7"/>
      <c r="I17" s="8"/>
      <c r="J17" s="8"/>
      <c r="K17" s="9" t="str">
        <f aca="true">IF($J17="","",IF($J17&lt;TODAY(),"Overdue",IF($J17&lt;=TODAY()+14,"Due Soon","Current")))</f>
        <v/>
      </c>
      <c r="L17" s="7"/>
      <c r="M17" s="7"/>
      <c r="N17" s="7"/>
    </row>
    <row r="18" customFormat="false" ht="51.75" hidden="false" customHeight="true" outlineLevel="0" collapsed="false">
      <c r="A18" s="4"/>
      <c r="B18" s="4"/>
      <c r="C18" s="4"/>
      <c r="D18" s="4"/>
      <c r="E18" s="4"/>
      <c r="F18" s="4"/>
      <c r="G18" s="4"/>
      <c r="H18" s="4"/>
      <c r="I18" s="5"/>
      <c r="J18" s="5"/>
      <c r="K18" s="6" t="str">
        <f aca="true">IF($J18="","",IF($J18&lt;TODAY(),"Overdue",IF($J18&lt;=TODAY()+14,"Due Soon","Current")))</f>
        <v/>
      </c>
      <c r="L18" s="4"/>
      <c r="M18" s="4"/>
      <c r="N18" s="4"/>
    </row>
    <row r="19" customFormat="false" ht="51.75" hidden="false" customHeight="true" outlineLevel="0" collapsed="false">
      <c r="A19" s="7"/>
      <c r="B19" s="7"/>
      <c r="C19" s="7"/>
      <c r="D19" s="7"/>
      <c r="E19" s="7"/>
      <c r="F19" s="7"/>
      <c r="G19" s="7"/>
      <c r="H19" s="7"/>
      <c r="I19" s="8"/>
      <c r="J19" s="8"/>
      <c r="K19" s="9" t="str">
        <f aca="true">IF($J19="","",IF($J19&lt;TODAY(),"Overdue",IF($J19&lt;=TODAY()+14,"Due Soon","Current")))</f>
        <v/>
      </c>
      <c r="L19" s="7"/>
      <c r="M19" s="7"/>
      <c r="N19" s="7"/>
    </row>
    <row r="20" customFormat="false" ht="51.75" hidden="false" customHeight="true" outlineLevel="0" collapsed="false">
      <c r="A20" s="4"/>
      <c r="B20" s="4"/>
      <c r="C20" s="4"/>
      <c r="D20" s="4"/>
      <c r="E20" s="4"/>
      <c r="F20" s="4"/>
      <c r="G20" s="4"/>
      <c r="H20" s="4"/>
      <c r="I20" s="5"/>
      <c r="J20" s="5"/>
      <c r="K20" s="6" t="str">
        <f aca="true">IF($J20="","",IF($J20&lt;TODAY(),"Overdue",IF($J20&lt;=TODAY()+14,"Due Soon","Current")))</f>
        <v/>
      </c>
      <c r="L20" s="4"/>
      <c r="M20" s="4"/>
      <c r="N20" s="4"/>
    </row>
    <row r="21" customFormat="false" ht="51.75" hidden="false" customHeight="true" outlineLevel="0" collapsed="false">
      <c r="A21" s="7"/>
      <c r="B21" s="7"/>
      <c r="C21" s="7"/>
      <c r="D21" s="7"/>
      <c r="E21" s="7"/>
      <c r="F21" s="7"/>
      <c r="G21" s="7"/>
      <c r="H21" s="7"/>
      <c r="I21" s="8"/>
      <c r="J21" s="8"/>
      <c r="K21" s="9" t="str">
        <f aca="true">IF($J21="","",IF($J21&lt;TODAY(),"Overdue",IF($J21&lt;=TODAY()+14,"Due Soon","Current")))</f>
        <v/>
      </c>
      <c r="L21" s="7"/>
      <c r="M21" s="7"/>
      <c r="N21" s="7"/>
    </row>
    <row r="22" customFormat="false" ht="51.75" hidden="false" customHeight="true" outlineLevel="0" collapsed="false">
      <c r="A22" s="4"/>
      <c r="B22" s="4"/>
      <c r="C22" s="4"/>
      <c r="D22" s="4"/>
      <c r="E22" s="4"/>
      <c r="F22" s="4"/>
      <c r="G22" s="4"/>
      <c r="H22" s="4"/>
      <c r="I22" s="5"/>
      <c r="J22" s="5"/>
      <c r="K22" s="6" t="str">
        <f aca="true">IF($J22="","",IF($J22&lt;TODAY(),"Overdue",IF($J22&lt;=TODAY()+14,"Due Soon","Current")))</f>
        <v/>
      </c>
      <c r="L22" s="4"/>
      <c r="M22" s="4"/>
      <c r="N22" s="4"/>
    </row>
    <row r="23" customFormat="false" ht="51.75" hidden="false" customHeight="true" outlineLevel="0" collapsed="false">
      <c r="A23" s="7"/>
      <c r="B23" s="7"/>
      <c r="C23" s="7"/>
      <c r="D23" s="7"/>
      <c r="E23" s="7"/>
      <c r="F23" s="7"/>
      <c r="G23" s="7"/>
      <c r="H23" s="7"/>
      <c r="I23" s="8"/>
      <c r="J23" s="8"/>
      <c r="K23" s="9" t="str">
        <f aca="true">IF($J23="","",IF($J23&lt;TODAY(),"Overdue",IF($J23&lt;=TODAY()+14,"Due Soon","Current")))</f>
        <v/>
      </c>
      <c r="L23" s="7"/>
      <c r="M23" s="7"/>
      <c r="N23" s="7"/>
    </row>
    <row r="24" customFormat="false" ht="51.75" hidden="false" customHeight="true" outlineLevel="0" collapsed="false">
      <c r="A24" s="4"/>
      <c r="B24" s="4"/>
      <c r="C24" s="4"/>
      <c r="D24" s="4"/>
      <c r="E24" s="4"/>
      <c r="F24" s="4"/>
      <c r="G24" s="4"/>
      <c r="H24" s="4"/>
      <c r="I24" s="5"/>
      <c r="J24" s="5"/>
      <c r="K24" s="6" t="str">
        <f aca="true">IF($J24="","",IF($J24&lt;TODAY(),"Overdue",IF($J24&lt;=TODAY()+14,"Due Soon","Current")))</f>
        <v/>
      </c>
      <c r="L24" s="4"/>
      <c r="M24" s="4"/>
      <c r="N24" s="4"/>
    </row>
    <row r="25" customFormat="false" ht="51.75" hidden="false" customHeight="true" outlineLevel="0" collapsed="false">
      <c r="A25" s="7"/>
      <c r="B25" s="7"/>
      <c r="C25" s="7"/>
      <c r="D25" s="7"/>
      <c r="E25" s="7"/>
      <c r="F25" s="7"/>
      <c r="G25" s="7"/>
      <c r="H25" s="7"/>
      <c r="I25" s="8"/>
      <c r="J25" s="8"/>
      <c r="K25" s="9" t="str">
        <f aca="true">IF($J25="","",IF($J25&lt;TODAY(),"Overdue",IF($J25&lt;=TODAY()+14,"Due Soon","Current")))</f>
        <v/>
      </c>
      <c r="L25" s="7"/>
      <c r="M25" s="7"/>
      <c r="N25" s="7"/>
    </row>
    <row r="26" customFormat="false" ht="51.75" hidden="false" customHeight="true" outlineLevel="0" collapsed="false">
      <c r="A26" s="4"/>
      <c r="B26" s="4"/>
      <c r="C26" s="4"/>
      <c r="D26" s="4"/>
      <c r="E26" s="4"/>
      <c r="F26" s="4"/>
      <c r="G26" s="4"/>
      <c r="H26" s="4"/>
      <c r="I26" s="5"/>
      <c r="J26" s="5"/>
      <c r="K26" s="6" t="str">
        <f aca="true">IF($J26="","",IF($J26&lt;TODAY(),"Overdue",IF($J26&lt;=TODAY()+14,"Due Soon","Current")))</f>
        <v/>
      </c>
      <c r="L26" s="4"/>
      <c r="M26" s="4"/>
      <c r="N26" s="4"/>
    </row>
    <row r="27" customFormat="false" ht="51.75" hidden="false" customHeight="true" outlineLevel="0" collapsed="false">
      <c r="A27" s="7"/>
      <c r="B27" s="7"/>
      <c r="C27" s="7"/>
      <c r="D27" s="7"/>
      <c r="E27" s="7"/>
      <c r="F27" s="7"/>
      <c r="G27" s="7"/>
      <c r="H27" s="7"/>
      <c r="I27" s="8"/>
      <c r="J27" s="8"/>
      <c r="K27" s="9" t="str">
        <f aca="true">IF($J27="","",IF($J27&lt;TODAY(),"Overdue",IF($J27&lt;=TODAY()+14,"Due Soon","Current")))</f>
        <v/>
      </c>
      <c r="L27" s="7"/>
      <c r="M27" s="7"/>
      <c r="N27" s="7"/>
    </row>
    <row r="28" customFormat="false" ht="51.75" hidden="false" customHeight="true" outlineLevel="0" collapsed="false">
      <c r="A28" s="4"/>
      <c r="B28" s="4"/>
      <c r="C28" s="4"/>
      <c r="D28" s="4"/>
      <c r="E28" s="4"/>
      <c r="F28" s="4"/>
      <c r="G28" s="4"/>
      <c r="H28" s="4"/>
      <c r="I28" s="5"/>
      <c r="J28" s="5"/>
      <c r="K28" s="6" t="str">
        <f aca="true">IF($J28="","",IF($J28&lt;TODAY(),"Overdue",IF($J28&lt;=TODAY()+14,"Due Soon","Current")))</f>
        <v/>
      </c>
      <c r="L28" s="4"/>
      <c r="M28" s="4"/>
      <c r="N28" s="4"/>
    </row>
    <row r="29" customFormat="false" ht="51.75" hidden="false" customHeight="true" outlineLevel="0" collapsed="false">
      <c r="A29" s="7"/>
      <c r="B29" s="7"/>
      <c r="C29" s="7"/>
      <c r="D29" s="7"/>
      <c r="E29" s="7"/>
      <c r="F29" s="7"/>
      <c r="G29" s="7"/>
      <c r="H29" s="7"/>
      <c r="I29" s="8"/>
      <c r="J29" s="8"/>
      <c r="K29" s="9" t="str">
        <f aca="true">IF($J29="","",IF($J29&lt;TODAY(),"Overdue",IF($J29&lt;=TODAY()+14,"Due Soon","Current")))</f>
        <v/>
      </c>
      <c r="L29" s="7"/>
      <c r="M29" s="7"/>
      <c r="N29" s="7"/>
    </row>
    <row r="30" customFormat="false" ht="51.75" hidden="false" customHeight="true" outlineLevel="0" collapsed="false">
      <c r="A30" s="4"/>
      <c r="B30" s="4"/>
      <c r="C30" s="4"/>
      <c r="D30" s="4"/>
      <c r="E30" s="4"/>
      <c r="F30" s="4"/>
      <c r="G30" s="4"/>
      <c r="H30" s="4"/>
      <c r="I30" s="5"/>
      <c r="J30" s="5"/>
      <c r="K30" s="6" t="str">
        <f aca="true">IF($J30="","",IF($J30&lt;TODAY(),"Overdue",IF($J30&lt;=TODAY()+14,"Due Soon","Current")))</f>
        <v/>
      </c>
      <c r="L30" s="4"/>
      <c r="M30" s="4"/>
      <c r="N30" s="4"/>
    </row>
    <row r="31" customFormat="false" ht="51.75" hidden="false" customHeight="true" outlineLevel="0" collapsed="false">
      <c r="A31" s="7"/>
      <c r="B31" s="7"/>
      <c r="C31" s="7"/>
      <c r="D31" s="7"/>
      <c r="E31" s="7"/>
      <c r="F31" s="7"/>
      <c r="G31" s="7"/>
      <c r="H31" s="7"/>
      <c r="I31" s="8"/>
      <c r="J31" s="8"/>
      <c r="K31" s="9" t="str">
        <f aca="true">IF($J31="","",IF($J31&lt;TODAY(),"Overdue",IF($J31&lt;=TODAY()+14,"Due Soon","Current")))</f>
        <v/>
      </c>
      <c r="L31" s="7"/>
      <c r="M31" s="7"/>
      <c r="N31" s="7"/>
    </row>
    <row r="32" customFormat="false" ht="51.75" hidden="false" customHeight="true" outlineLevel="0" collapsed="false">
      <c r="A32" s="4"/>
      <c r="B32" s="4"/>
      <c r="C32" s="4"/>
      <c r="D32" s="4"/>
      <c r="E32" s="4"/>
      <c r="F32" s="4"/>
      <c r="G32" s="4"/>
      <c r="H32" s="4"/>
      <c r="I32" s="5"/>
      <c r="J32" s="5"/>
      <c r="K32" s="6" t="str">
        <f aca="true">IF($J32="","",IF($J32&lt;TODAY(),"Overdue",IF($J32&lt;=TODAY()+14,"Due Soon","Current")))</f>
        <v/>
      </c>
      <c r="L32" s="4"/>
      <c r="M32" s="4"/>
      <c r="N32" s="4"/>
    </row>
    <row r="33" customFormat="false" ht="51.75" hidden="false" customHeight="true" outlineLevel="0" collapsed="false">
      <c r="A33" s="7"/>
      <c r="B33" s="7"/>
      <c r="C33" s="7"/>
      <c r="D33" s="7"/>
      <c r="E33" s="7"/>
      <c r="F33" s="7"/>
      <c r="G33" s="7"/>
      <c r="H33" s="7"/>
      <c r="I33" s="8"/>
      <c r="J33" s="8"/>
      <c r="K33" s="9" t="str">
        <f aca="true">IF($J33="","",IF($J33&lt;TODAY(),"Overdue",IF($J33&lt;=TODAY()+14,"Due Soon","Current")))</f>
        <v/>
      </c>
      <c r="L33" s="7"/>
      <c r="M33" s="7"/>
      <c r="N33" s="7"/>
    </row>
    <row r="34" customFormat="false" ht="15.75" hidden="false" customHeight="true" outlineLevel="0" collapsed="false">
      <c r="J34" s="10" t="s">
        <v>72</v>
      </c>
      <c r="K34" s="10"/>
      <c r="L34" s="10"/>
      <c r="M34" s="10"/>
      <c r="N34" s="10"/>
    </row>
  </sheetData>
  <mergeCells count="4">
    <mergeCell ref="A1:N1"/>
    <mergeCell ref="A2:N2"/>
    <mergeCell ref="A3:N3"/>
    <mergeCell ref="J34:N34"/>
  </mergeCells>
  <conditionalFormatting sqref="K6:K33">
    <cfRule type="expression" priority="2" aboveAverage="0" equalAverage="0" bottom="0" percent="0" rank="0" text="" dxfId="0">
      <formula>$K6="Current"</formula>
    </cfRule>
    <cfRule type="expression" priority="3" aboveAverage="0" equalAverage="0" bottom="0" percent="0" rank="0" text="" dxfId="1">
      <formula>$K6="Due Soon"</formula>
    </cfRule>
    <cfRule type="expression" priority="4" aboveAverage="0" equalAverage="0" bottom="0" percent="0" rank="0" text="" dxfId="2">
      <formula>$K6="Overdue"</formula>
    </cfRule>
  </conditionalFormatting>
  <conditionalFormatting sqref="J6:J33">
    <cfRule type="expression" priority="5" aboveAverage="0" equalAverage="0" bottom="0" percent="0" rank="0" text="" dxfId="2">
      <formula>AND(ISNUMBER($J6),$J6&lt;TODAY())</formula>
    </cfRule>
  </conditionalFormatting>
  <dataValidations count="3">
    <dataValidation allowBlank="true" errorStyle="stop" operator="between" showDropDown="false" showErrorMessage="false" showInputMessage="false" sqref="E6:E33" type="list">
      <formula1>"All workers,All workers incl. labour hire,Outdoor crews,Workshop crew,Warehouse crew,Supervisors,Office staff,Contractors,New starters,Other"</formula1>
      <formula2>0</formula2>
    </dataValidation>
    <dataValidation allowBlank="true" errorStyle="stop" operator="between" showDropDown="false" showErrorMessage="false" showInputMessage="false" sqref="F6:F33" type="list">
      <formula1>"Toolbox talk,Pre-start briefing,Crib room screen + QR,Supervisor briefing note,Payslip message,Text blast,SWMS / permit briefing,Noticeboard poster,Email,Toolbox talk + text blast,Toolbox talk + payslip message,Other"</formula1>
      <formula2>0</formula2>
    </dataValidation>
    <dataValidation allowBlank="true" errorStyle="stop" operator="between" showDropDown="false" showErrorMessage="false" showInputMessage="false" sqref="G6:G33" type="list">
      <formula1>"Daily,Weekly,Fortnightly,Monthly,Monthly (pre-summer),Quarterly,Annually,As required"</formula1>
      <formula2>0</formula2>
    </dataValidation>
  </dataValidations>
  <printOptions headings="false" gridLines="false" gridLinesSet="true" horizontalCentered="true" verticalCentered="false"/>
  <pageMargins left="0.4" right="0.4" top="0.6" bottom="0.6" header="0.511811023622047" footer="0.5"/>
  <pageSetup paperSize="9" scale="100" fitToWidth="1" fitToHeight="0" pageOrder="downThenOver" orientation="landscape" blackAndWhite="false" draft="false" cellComments="none" horizontalDpi="300" verticalDpi="300" copies="1"/>
  <headerFooter differentFirst="false" differentOddEven="false">
    <oddHeader/>
    <oddFooter>&amp;L&amp;8 MISAFE-IMS-TMP-032-V1.0 | QHSE Awareness Campaign Planner&amp;C&amp;8 © MiSAFE Solutions Pty Ltd | ABN 12 602 392 343 | Sunshine Coast QLD 4560 | contact@misafesolutions.com.au. All rights reserved.&amp;R&amp;8 Page &amp;P of &amp;N</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1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4"/>
    <col collapsed="false" customWidth="true" hidden="false" outlineLevel="0" max="2" min="2" style="0" width="34"/>
    <col collapsed="false" customWidth="true" hidden="false" outlineLevel="0" max="3" min="3" style="0" width="14"/>
    <col collapsed="false" customWidth="true" hidden="false" outlineLevel="0" max="4" min="4" style="0" width="4"/>
    <col collapsed="false" customWidth="true" hidden="false" outlineLevel="0" max="5" min="5" style="0" width="34"/>
    <col collapsed="false" customWidth="true" hidden="false" outlineLevel="0" max="6" min="6" style="0" width="14"/>
  </cols>
  <sheetData>
    <row r="1" customFormat="false" ht="49.5" hidden="false" customHeight="true" outlineLevel="0" collapsed="false">
      <c r="A1" s="1" t="s">
        <v>73</v>
      </c>
      <c r="B1" s="1"/>
      <c r="C1" s="1"/>
      <c r="D1" s="1"/>
      <c r="E1" s="1"/>
      <c r="F1" s="1"/>
    </row>
    <row r="3" customFormat="false" ht="15" hidden="false" customHeight="false" outlineLevel="0" collapsed="false">
      <c r="B3" s="3" t="s">
        <v>74</v>
      </c>
      <c r="C3" s="3" t="s">
        <v>75</v>
      </c>
      <c r="E3" s="3" t="s">
        <v>8</v>
      </c>
      <c r="F3" s="3" t="s">
        <v>75</v>
      </c>
    </row>
    <row r="4" customFormat="false" ht="15" hidden="false" customHeight="false" outlineLevel="0" collapsed="false">
      <c r="B4" s="4" t="s">
        <v>76</v>
      </c>
      <c r="C4" s="11" t="n">
        <f aca="false">COUNTIF('Campaign Planner'!K6:K33,"Current")</f>
        <v>3</v>
      </c>
      <c r="E4" s="4" t="s">
        <v>21</v>
      </c>
      <c r="F4" s="11" t="n">
        <f aca="false">COUNTIF('Campaign Planner'!F6:F33,"*"&amp;E4&amp;"*")</f>
        <v>4</v>
      </c>
    </row>
    <row r="5" customFormat="false" ht="15" hidden="false" customHeight="false" outlineLevel="0" collapsed="false">
      <c r="B5" s="4" t="s">
        <v>77</v>
      </c>
      <c r="C5" s="11" t="n">
        <f aca="false">COUNTIF('Campaign Planner'!K6:K33,"Due Soon")</f>
        <v>3</v>
      </c>
      <c r="E5" s="4" t="s">
        <v>37</v>
      </c>
      <c r="F5" s="11" t="n">
        <f aca="false">COUNTIF('Campaign Planner'!F6:F33,"*"&amp;E5&amp;"*")</f>
        <v>1</v>
      </c>
    </row>
    <row r="6" customFormat="false" ht="15" hidden="false" customHeight="false" outlineLevel="0" collapsed="false">
      <c r="B6" s="4" t="s">
        <v>78</v>
      </c>
      <c r="C6" s="11" t="n">
        <f aca="false">COUNTIF('Campaign Planner'!K6:K33,"Overdue")</f>
        <v>1</v>
      </c>
      <c r="E6" s="4" t="s">
        <v>29</v>
      </c>
      <c r="F6" s="11" t="n">
        <f aca="false">COUNTIF('Campaign Planner'!F6:F33,"*"&amp;E6&amp;"*")</f>
        <v>1</v>
      </c>
    </row>
    <row r="7" customFormat="false" ht="15" hidden="false" customHeight="false" outlineLevel="0" collapsed="false">
      <c r="E7" s="4" t="s">
        <v>59</v>
      </c>
      <c r="F7" s="11" t="n">
        <f aca="false">COUNTIF('Campaign Planner'!F6:F33,"*"&amp;E7&amp;"*")</f>
        <v>1</v>
      </c>
    </row>
    <row r="8" customFormat="false" ht="15" hidden="false" customHeight="false" outlineLevel="0" collapsed="false">
      <c r="E8" s="4" t="s">
        <v>79</v>
      </c>
      <c r="F8" s="11" t="n">
        <f aca="false">COUNTIF('Campaign Planner'!F6:F33,"*"&amp;E8&amp;"*")</f>
        <v>1</v>
      </c>
    </row>
    <row r="9" customFormat="false" ht="15" hidden="false" customHeight="false" outlineLevel="0" collapsed="false">
      <c r="E9" s="4" t="s">
        <v>80</v>
      </c>
      <c r="F9" s="11" t="n">
        <f aca="false">COUNTIF('Campaign Planner'!F6:F33,"*"&amp;E9&amp;"*")</f>
        <v>1</v>
      </c>
    </row>
    <row r="10" customFormat="false" ht="15" hidden="false" customHeight="false" outlineLevel="0" collapsed="false">
      <c r="E10" s="4" t="s">
        <v>81</v>
      </c>
      <c r="F10" s="11" t="n">
        <f aca="false">COUNTIF('Campaign Planner'!F6:F33,"*"&amp;E10&amp;"*")</f>
        <v>0</v>
      </c>
    </row>
    <row r="11" customFormat="false" ht="15" hidden="false" customHeight="false" outlineLevel="0" collapsed="false">
      <c r="E11" s="4" t="s">
        <v>82</v>
      </c>
      <c r="F11" s="11" t="n">
        <f aca="false">COUNTIF('Campaign Planner'!F6:F33,"*"&amp;E11&amp;"*")</f>
        <v>0</v>
      </c>
    </row>
    <row r="12" customFormat="false" ht="15" hidden="false" customHeight="false" outlineLevel="0" collapsed="false">
      <c r="E12" s="4" t="s">
        <v>83</v>
      </c>
      <c r="F12" s="11" t="n">
        <f aca="false">COUNTIF('Campaign Planner'!F6:F33,"*"&amp;E12&amp;"*")</f>
        <v>0</v>
      </c>
    </row>
    <row r="14" customFormat="false" ht="15" hidden="false" customHeight="false" outlineLevel="0" collapsed="false">
      <c r="B14" s="12" t="s">
        <v>84</v>
      </c>
      <c r="C14" s="12" t="n">
        <f aca="false">COUNTA('Campaign Planner'!C6:C33)</f>
        <v>7</v>
      </c>
    </row>
    <row r="16" customFormat="false" ht="49.5" hidden="false" customHeight="true" outlineLevel="0" collapsed="false">
      <c r="B16" s="13" t="s">
        <v>85</v>
      </c>
      <c r="C16" s="13"/>
      <c r="D16" s="13"/>
      <c r="E16" s="13"/>
      <c r="F16" s="13"/>
    </row>
    <row r="17" customFormat="false" ht="15.75" hidden="false" customHeight="true" outlineLevel="0" collapsed="false">
      <c r="B17" s="10" t="s">
        <v>72</v>
      </c>
      <c r="C17" s="10"/>
      <c r="D17" s="10"/>
      <c r="E17" s="10"/>
      <c r="F17" s="10"/>
    </row>
  </sheetData>
  <mergeCells count="3">
    <mergeCell ref="A1:F1"/>
    <mergeCell ref="B16:F16"/>
    <mergeCell ref="B17:F17"/>
  </mergeCells>
  <conditionalFormatting sqref="C6">
    <cfRule type="expression" priority="2" aboveAverage="0" equalAverage="0" bottom="0" percent="0" rank="0" text="" dxfId="2">
      <formula>C6&gt;0</formula>
    </cfRule>
  </conditionalFormatting>
  <printOptions headings="false" gridLines="false" gridLinesSet="true" horizontalCentered="false" verticalCentered="false"/>
  <pageMargins left="0.75" right="0.75" top="1" bottom="1" header="0.511811023622047" footer="0.5"/>
  <pageSetup paperSize="9" scale="100" fitToWidth="1" fitToHeight="0" pageOrder="downThenOver" orientation="portrait" blackAndWhite="false" draft="false" cellComments="none" horizontalDpi="300" verticalDpi="300" copies="1"/>
  <headerFooter differentFirst="false" differentOddEven="false">
    <oddHeader/>
    <oddFooter>&amp;L&amp;8 MISAFE-IMS-TMP-032-V1.0 | QHSE Awareness Campaign Planner&amp;C&amp;8 © MiSAFE Solutions Pty Ltd | ABN 12 602 392 343 | Sunshine Coast QLD 4560 | contact@misafesolutions.com.au. All rights reserved.&amp;R&amp;8 Page &amp;P of &amp;N</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B1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4"/>
    <col collapsed="false" customWidth="true" hidden="false" outlineLevel="0" max="2" min="2" style="0" width="110"/>
  </cols>
  <sheetData>
    <row r="1" customFormat="false" ht="49.5" hidden="false" customHeight="true" outlineLevel="0" collapsed="false">
      <c r="A1" s="1" t="s">
        <v>86</v>
      </c>
      <c r="B1" s="1"/>
    </row>
    <row r="3" customFormat="false" ht="21.75" hidden="false" customHeight="true" outlineLevel="0" collapsed="false">
      <c r="B3" s="14" t="s">
        <v>87</v>
      </c>
    </row>
    <row r="4" customFormat="false" ht="60" hidden="false" customHeight="true" outlineLevel="0" collapsed="false">
      <c r="B4" s="15" t="s">
        <v>88</v>
      </c>
    </row>
    <row r="5" customFormat="false" ht="21.75" hidden="false" customHeight="true" outlineLevel="0" collapsed="false">
      <c r="B5" s="14" t="s">
        <v>89</v>
      </c>
    </row>
    <row r="6" customFormat="false" ht="60" hidden="false" customHeight="true" outlineLevel="0" collapsed="false">
      <c r="B6" s="15" t="s">
        <v>90</v>
      </c>
    </row>
    <row r="7" customFormat="false" ht="60" hidden="false" customHeight="true" outlineLevel="0" collapsed="false">
      <c r="B7" s="15" t="s">
        <v>91</v>
      </c>
    </row>
    <row r="8" customFormat="false" ht="60" hidden="false" customHeight="true" outlineLevel="0" collapsed="false">
      <c r="B8" s="15" t="s">
        <v>92</v>
      </c>
    </row>
    <row r="9" customFormat="false" ht="60" hidden="false" customHeight="true" outlineLevel="0" collapsed="false">
      <c r="B9" s="15" t="s">
        <v>93</v>
      </c>
    </row>
    <row r="10" customFormat="false" ht="60" hidden="false" customHeight="true" outlineLevel="0" collapsed="false">
      <c r="B10" s="15" t="s">
        <v>94</v>
      </c>
    </row>
    <row r="11" customFormat="false" ht="21.75" hidden="false" customHeight="true" outlineLevel="0" collapsed="false">
      <c r="B11" s="14" t="s">
        <v>95</v>
      </c>
    </row>
    <row r="12" customFormat="false" ht="60" hidden="false" customHeight="true" outlineLevel="0" collapsed="false">
      <c r="B12" s="15" t="s">
        <v>96</v>
      </c>
    </row>
    <row r="13" customFormat="false" ht="21.75" hidden="false" customHeight="true" outlineLevel="0" collapsed="false">
      <c r="B13" s="14" t="s">
        <v>97</v>
      </c>
    </row>
    <row r="14" customFormat="false" ht="60" hidden="false" customHeight="true" outlineLevel="0" collapsed="false">
      <c r="B14" s="15" t="s">
        <v>98</v>
      </c>
    </row>
    <row r="15" customFormat="false" ht="21.75" hidden="false" customHeight="true" outlineLevel="0" collapsed="false">
      <c r="B15" s="14" t="s">
        <v>99</v>
      </c>
    </row>
    <row r="16" customFormat="false" ht="60" hidden="false" customHeight="true" outlineLevel="0" collapsed="false">
      <c r="B16" s="15" t="s">
        <v>100</v>
      </c>
    </row>
    <row r="17" customFormat="false" ht="15.75" hidden="false" customHeight="true" outlineLevel="0" collapsed="false">
      <c r="A17" s="10" t="s">
        <v>72</v>
      </c>
      <c r="B17" s="10"/>
    </row>
  </sheetData>
  <mergeCells count="2">
    <mergeCell ref="A1:B1"/>
    <mergeCell ref="A17:B17"/>
  </mergeCells>
  <printOptions headings="false" gridLines="false" gridLinesSet="true" horizontalCentered="false" verticalCentered="false"/>
  <pageMargins left="0.75" right="0.75" top="1" bottom="1" header="0.511811023622047" footer="0.5"/>
  <pageSetup paperSize="9" scale="100" fitToWidth="1" fitToHeight="0" pageOrder="downThenOver" orientation="portrait" blackAndWhite="false" draft="false" cellComments="none" horizontalDpi="300" verticalDpi="300" copies="1"/>
  <headerFooter differentFirst="false" differentOddEven="false">
    <oddHeader/>
    <oddFooter>&amp;L&amp;8 MISAFE-IMS-TMP-032-V1.0 | QHSE Awareness Campaign Planner&amp;C&amp;8 © MiSAFE Solutions Pty Ltd | ABN 12 602 392 343 | Sunshine Coast QLD 4560 | contact@misafesolutions.com.au. All rights reserved.&amp;R&amp;8 Page &amp;P of &amp;N</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B1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4"/>
    <col collapsed="false" customWidth="true" hidden="false" outlineLevel="0" max="2" min="2" style="0" width="110"/>
  </cols>
  <sheetData>
    <row r="1" customFormat="false" ht="49.5" hidden="false" customHeight="true" outlineLevel="0" collapsed="false">
      <c r="A1" s="1" t="s">
        <v>101</v>
      </c>
      <c r="B1" s="1"/>
    </row>
    <row r="3" customFormat="false" ht="21.75" hidden="false" customHeight="true" outlineLevel="0" collapsed="false">
      <c r="B3" s="14" t="s">
        <v>102</v>
      </c>
    </row>
    <row r="4" customFormat="false" ht="31.5" hidden="false" customHeight="true" outlineLevel="0" collapsed="false">
      <c r="B4" s="15" t="s">
        <v>103</v>
      </c>
    </row>
    <row r="6" customFormat="false" ht="21.75" hidden="false" customHeight="true" outlineLevel="0" collapsed="false">
      <c r="B6" s="14" t="s">
        <v>104</v>
      </c>
    </row>
    <row r="7" customFormat="false" ht="79.5" hidden="false" customHeight="true" outlineLevel="0" collapsed="false">
      <c r="B7" s="15" t="s">
        <v>105</v>
      </c>
    </row>
    <row r="8" customFormat="false" ht="79.5" hidden="false" customHeight="true" outlineLevel="0" collapsed="false">
      <c r="B8" s="15" t="s">
        <v>106</v>
      </c>
    </row>
    <row r="9" customFormat="false" ht="79.5" hidden="false" customHeight="true" outlineLevel="0" collapsed="false">
      <c r="B9" s="15" t="s">
        <v>107</v>
      </c>
    </row>
    <row r="11" customFormat="false" ht="6" hidden="false" customHeight="true" outlineLevel="0" collapsed="false">
      <c r="B11" s="16"/>
    </row>
    <row r="13" customFormat="false" ht="27.75" hidden="false" customHeight="true" outlineLevel="0" collapsed="false">
      <c r="B13" s="17" t="s">
        <v>103</v>
      </c>
    </row>
  </sheetData>
  <mergeCells count="1">
    <mergeCell ref="A1:B1"/>
  </mergeCells>
  <printOptions headings="false" gridLines="false" gridLinesSet="true" horizontalCentered="false" verticalCentered="false"/>
  <pageMargins left="0.75" right="0.75" top="1" bottom="1" header="0.511811023622047" footer="0.5"/>
  <pageSetup paperSize="9" scale="100" fitToWidth="1" fitToHeight="0" pageOrder="downThenOver" orientation="portrait" blackAndWhite="false" draft="false" cellComments="none" horizontalDpi="300" verticalDpi="300" copies="1"/>
  <headerFooter differentFirst="false" differentOddEven="false">
    <oddHeader/>
    <oddFooter>&amp;L&amp;8 MISAFE-IMS-TMP-032-V1.0 | QHSE Awareness Campaign Planner&amp;C&amp;8 © MiSAFE Solutions Pty Ltd | ABN 12 602 392 343 | Sunshine Coast QLD 4560 | contact@misafesolutions.com.au. All rights reserved.&amp;R&amp;8 Page &amp;P of &amp;N</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LibreOffice/26.2.4.2$Linux_AARCH64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2026-07-28T22:13:59Z</dcterms:created>
  <dc:creator>openpyxl</dc:creator>
  <dc:description/>
  <dc:language>en-US</dc:language>
  <cp:lastModifiedBy/>
  <dcterms:modified xsi:type="dcterms:W3CDTF">2026-07-28T22:13:59Z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