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ummary" sheetId="1" state="visible" r:id="rId3"/>
    <sheet name="Outsourced Process Register" sheetId="2" state="visible" r:id="rId4"/>
    <sheet name="Provider Performance Log" sheetId="3" state="visible" r:id="rId5"/>
    <sheet name="Instructions" sheetId="4" state="visible" r:id="rId6"/>
    <sheet name="Copyright &amp; Disclaimer" sheetId="5" state="visible" r:id="rId7"/>
  </sheets>
  <definedNames>
    <definedName function="false" hidden="false" localSheetId="1" name="_xlnm.Print_Titles" vbProcedure="false">'Outsourced Process Register'!$5:$5</definedName>
    <definedName function="false" hidden="false" localSheetId="2" name="_xlnm.Print_Titles" vbProcedure="false">'Provider Performance Log'!$5:$5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<sst xmlns="http://schemas.openxmlformats.org/spreadsheetml/2006/main" count="338" uniqueCount="202">
  <si>
    <t xml:space="preserve">OUTSOURCED PROCESS DASHBOARD</t>
  </si>
  <si>
    <r>
      <rPr>
        <b val="true"/>
        <sz val="9"/>
        <color rgb="FF000000"/>
        <rFont val="Arial"/>
        <family val="0"/>
        <charset val="1"/>
      </rPr>
      <t xml:space="preserve">Document ID: </t>
    </r>
    <r>
      <rPr>
        <sz val="9"/>
        <color rgb="FF000000"/>
        <rFont val="Arial"/>
        <family val="0"/>
        <charset val="1"/>
      </rPr>
      <t xml:space="preserve">MISAFE-IMS-TMP-042-V1.0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Counts update automatically from the register and log </t>
    </r>
  </si>
  <si>
    <t xml:space="preserve">Review Status (Register)</t>
  </si>
  <si>
    <t xml:space="preserve">Count</t>
  </si>
  <si>
    <t xml:space="preserve">QHSE Risk if Process Fails</t>
  </si>
  <si>
    <t xml:space="preserve">Current</t>
  </si>
  <si>
    <t xml:space="preserve">Extreme</t>
  </si>
  <si>
    <t xml:space="preserve">Due Soon</t>
  </si>
  <si>
    <t xml:space="preserve">High</t>
  </si>
  <si>
    <t xml:space="preserve">Overdue</t>
  </si>
  <si>
    <t xml:space="preserve">Moderate</t>
  </si>
  <si>
    <t xml:space="preserve">Low</t>
  </si>
  <si>
    <t xml:space="preserve">Provider Performance</t>
  </si>
  <si>
    <t xml:space="preserve">Meets</t>
  </si>
  <si>
    <t xml:space="preserve">Control Level Applied</t>
  </si>
  <si>
    <t xml:space="preserve">Partial</t>
  </si>
  <si>
    <t xml:space="preserve">Close control</t>
  </si>
  <si>
    <t xml:space="preserve">Does Not Meet</t>
  </si>
  <si>
    <t xml:space="preserve">Standard control</t>
  </si>
  <si>
    <t xml:space="preserve">Basic control</t>
  </si>
  <si>
    <t xml:space="preserve">Open Actions (Register)</t>
  </si>
  <si>
    <t xml:space="preserve">Open</t>
  </si>
  <si>
    <t xml:space="preserve">Performance Log Actions</t>
  </si>
  <si>
    <t xml:space="preserve">In Progress</t>
  </si>
  <si>
    <t xml:space="preserve">Closed</t>
  </si>
  <si>
    <t xml:space="preserve">Total outsourced processes registered</t>
  </si>
  <si>
    <t xml:space="preserve">Competency or licence not verified (No)</t>
  </si>
  <si>
    <t xml:space="preserve">Overdue reviews and providers that do not meet their acceptance criteria are flagged in orange and must be raised at the next QHSE leadership meeting. High and Extreme risk processes should sit at Close control; a High risk process at Basic control is a gap in the type and extent of control required by ISO 9001 Clause 8.4.2, ISO 45001 Clause 8.1.4.3 and ISO 14001 Clause 8.1.</t>
  </si>
  <si>
    <t xml:space="preserve">Copyright © MiSAFE Solutions Pty Ltd.</t>
  </si>
  <si>
    <t xml:space="preserve">OUTSOURCED PROCESS REGISTER</t>
  </si>
  <si>
    <r>
      <rPr>
        <b val="true"/>
        <sz val="9"/>
        <color rgb="FF000000"/>
        <rFont val="Arial"/>
        <family val="0"/>
        <charset val="1"/>
      </rPr>
      <t xml:space="preserve">Document ID: </t>
    </r>
    <r>
      <rPr>
        <sz val="9"/>
        <color rgb="FF000000"/>
        <rFont val="Arial"/>
        <family val="0"/>
        <charset val="1"/>
      </rPr>
      <t xml:space="preserve">MISAFE-IMS-TMP-042-V1.0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Issue Date: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Next Review: </t>
    </r>
    <r>
      <rPr>
        <sz val="9"/>
        <color rgb="FF000000"/>
        <rFont val="Arial"/>
        <family val="0"/>
        <charset val="1"/>
      </rPr>
      <t xml:space="preserve">[Insert]</t>
    </r>
  </si>
  <si>
    <r>
      <rPr>
        <b val="true"/>
        <sz val="9"/>
        <color rgb="FF000000"/>
        <rFont val="Arial"/>
        <family val="0"/>
        <charset val="1"/>
      </rPr>
      <t xml:space="preserve">Owner: </t>
    </r>
    <r>
      <rPr>
        <sz val="9"/>
        <color rgb="FF000000"/>
        <rFont val="Arial"/>
        <family val="0"/>
        <charset val="1"/>
      </rPr>
      <t xml:space="preserve">[Insert Responsible Position]</t>
    </r>
    <r>
      <rPr>
        <sz val="9"/>
        <color rgb="FF808080"/>
        <rFont val="Arial"/>
        <family val="0"/>
        <charset val="1"/>
      </rPr>
      <t xml:space="preserve">    |    </t>
    </r>
    <r>
      <rPr>
        <b val="true"/>
        <sz val="9"/>
        <color rgb="FF000000"/>
        <rFont val="Arial"/>
        <family val="0"/>
        <charset val="1"/>
      </rPr>
      <t xml:space="preserve">Approved By: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References: </t>
    </r>
    <r>
      <rPr>
        <sz val="9"/>
        <color rgb="FF000000"/>
        <rFont val="Arial"/>
        <family val="0"/>
        <charset val="1"/>
      </rPr>
      <t xml:space="preserve">ISO 9001:2015 Cl 8.4; ISO 45001:2018 Cl 8.1.4.3; ISO 14001:2015 Cl 8.1; WHS Act 2011 ss 7, 16, 19, 46</t>
    </r>
  </si>
  <si>
    <t xml:space="preserve">No.</t>
  </si>
  <si>
    <t xml:space="preserve">Outsourced Process or Function</t>
  </si>
  <si>
    <t xml:space="preserve">External Provider</t>
  </si>
  <si>
    <t xml:space="preserve">Provider Type</t>
  </si>
  <si>
    <t xml:space="preserve">Why Outsourced</t>
  </si>
  <si>
    <t xml:space="preserve">Legal or Customer Duty Retained</t>
  </si>
  <si>
    <t xml:space="preserve">Control Level</t>
  </si>
  <si>
    <t xml:space="preserve">Controls Applied (Type and Extent)</t>
  </si>
  <si>
    <t xml:space="preserve">Acceptance Criteria and Evidence Required</t>
  </si>
  <si>
    <t xml:space="preserve">Interface Owner (Position)</t>
  </si>
  <si>
    <t xml:space="preserve">Provider Counterpart</t>
  </si>
  <si>
    <t xml:space="preserve">Competency or Licence Verified?</t>
  </si>
  <si>
    <t xml:space="preserve">Review Frequency</t>
  </si>
  <si>
    <t xml:space="preserve">Last Reviewed</t>
  </si>
  <si>
    <t xml:space="preserve">Next Review Due</t>
  </si>
  <si>
    <t xml:space="preserve">Review Status</t>
  </si>
  <si>
    <t xml:space="preserve">Actions Required</t>
  </si>
  <si>
    <t xml:space="preserve">Action Status</t>
  </si>
  <si>
    <t xml:space="preserve">Labour hire (plant operators and process workers for peak periods)</t>
  </si>
  <si>
    <t xml:space="preserve">[Labour hire provider]</t>
  </si>
  <si>
    <t xml:space="preserve">Labour hire</t>
  </si>
  <si>
    <t xml:space="preserve">Seasonal demand exceeds permanent headcount</t>
  </si>
  <si>
    <t xml:space="preserve">WHS Act s 19 primary duty to labour hire workers (s 7); s 46 consult, cooperate and coordinate with the labour hire PCBU</t>
  </si>
  <si>
    <t xml:space="preserve">Written agreement with site rules and PPE requirements; licence and VOC check before first shift; site induction; inclusion in toolbox and hazard reporting; quarterly performance review</t>
  </si>
  <si>
    <t xml:space="preserve">Copies of HRWL and VOC records before start; signed induction; incident and hazard reports shared within 24 hours; quarterly review minutes</t>
  </si>
  <si>
    <t xml:space="preserve">Production Supervisor</t>
  </si>
  <si>
    <t xml:space="preserve">[Provider account manager]</t>
  </si>
  <si>
    <t xml:space="preserve">Yes</t>
  </si>
  <si>
    <t xml:space="preserve">Quarterly</t>
  </si>
  <si>
    <t xml:space="preserve">[Insert]</t>
  </si>
  <si>
    <t xml:space="preserve">Provider changed induction method; review impact on site induction</t>
  </si>
  <si>
    <t xml:space="preserve">Forklift and pallet racking inspections</t>
  </si>
  <si>
    <t xml:space="preserve">[Inspection provider]</t>
  </si>
  <si>
    <t xml:space="preserve">Inspection or testing</t>
  </si>
  <si>
    <t xml:space="preserve">Specialist competency not held in-house</t>
  </si>
  <si>
    <t xml:space="preserve">WHS Reg Ch 5 plant duties; AS 4084 racking; WHS Act s 19</t>
  </si>
  <si>
    <t xml:space="preserve">Scope of works referencing AS 4084 and manufacturer intervals; inspector competency verified; report format specified; defects tagged out on the day</t>
  </si>
  <si>
    <t xml:space="preserve">Inspection report per unit with defect list and photos within 5 business days; defect close-out register updated</t>
  </si>
  <si>
    <t xml:space="preserve">Maintenance Coordinator</t>
  </si>
  <si>
    <t xml:space="preserve">[Provider lead inspector]</t>
  </si>
  <si>
    <t xml:space="preserve">Electrical test and tag</t>
  </si>
  <si>
    <t xml:space="preserve">[Test and tag provider]</t>
  </si>
  <si>
    <t xml:space="preserve">Volume and competency</t>
  </si>
  <si>
    <t xml:space="preserve">WHS Reg r 150; AS/NZS 3760; WHS Act s 19</t>
  </si>
  <si>
    <t xml:space="preserve">Test intervals per AS/NZS 3760 table written into agreement; competent person evidence held; failed items removed from service immediately</t>
  </si>
  <si>
    <t xml:space="preserve">Asset register export with test date, result and next due for every item; failed item list on the day</t>
  </si>
  <si>
    <t xml:space="preserve">[Provider technician]</t>
  </si>
  <si>
    <t xml:space="preserve">Six-monthly</t>
  </si>
  <si>
    <t xml:space="preserve">Three items missed on last round; provider to re-test and confirm register match</t>
  </si>
  <si>
    <t xml:space="preserve">Waste and recycling removal (including regulated waste)</t>
  </si>
  <si>
    <t xml:space="preserve">[Licensed waste contractor]</t>
  </si>
  <si>
    <t xml:space="preserve">Waste or environmental</t>
  </si>
  <si>
    <t xml:space="preserve">Licensed transport and disposal required</t>
  </si>
  <si>
    <t xml:space="preserve">Generator duty under state environmental legislation (e.g. Qld EP Act general environmental duty; NSW POEO Act waste offences); ISO 14001 Cl 8.1</t>
  </si>
  <si>
    <t xml:space="preserve">Licence and disposal facility approvals held on file; tracking docket for every regulated movement; annual licence check; reversing and exclusion zone rules on dock</t>
  </si>
  <si>
    <t xml:space="preserve">Completed waste tracking docket matched to manifest before filing; monthly tonnage report by stream; current licence copy</t>
  </si>
  <si>
    <t xml:space="preserve">[Provider compliance officer]</t>
  </si>
  <si>
    <t xml:space="preserve">Calibration of torque tools, gauges and test equipment</t>
  </si>
  <si>
    <t xml:space="preserve">[Calibration laboratory]</t>
  </si>
  <si>
    <t xml:space="preserve">Traceability to national standards required</t>
  </si>
  <si>
    <t xml:space="preserve">ISO 9001 Cl 7.1.5.2 measurement traceability; customer specification</t>
  </si>
  <si>
    <t xml:space="preserve">Accredited laboratory specified; certificate content and traceability statement defined; out-of-tolerance notification required</t>
  </si>
  <si>
    <t xml:space="preserve">Calibration certificate per item showing traceability and as-found results; out-of-tolerance report within 2 business days</t>
  </si>
  <si>
    <t xml:space="preserve">Quality Coordinator</t>
  </si>
  <si>
    <t xml:space="preserve">[Laboratory contact]</t>
  </si>
  <si>
    <t xml:space="preserve">Annual</t>
  </si>
  <si>
    <t xml:space="preserve">Chemical supply and SDS management</t>
  </si>
  <si>
    <t xml:space="preserve">[Chemical supplier]</t>
  </si>
  <si>
    <t xml:space="preserve">Specialist service</t>
  </si>
  <si>
    <t xml:space="preserve">Supplier holds current SDS and classification data</t>
  </si>
  <si>
    <t xml:space="preserve">WHS Reg Ch 7 hazardous chemicals register and SDS currency; ISO 14001 Cl 8.1</t>
  </si>
  <si>
    <t xml:space="preserve">Current SDS supplied with every new product and on any revision; register reconciled to deliveries; substitution options requested for high-hazard products</t>
  </si>
  <si>
    <t xml:space="preserve">SDS less than 5 years old for every product on site; delivery docket matched to register monthly</t>
  </si>
  <si>
    <t xml:space="preserve">QHSE Manager</t>
  </si>
  <si>
    <t xml:space="preserve">[Supplier account manager]</t>
  </si>
  <si>
    <t xml:space="preserve">N/A</t>
  </si>
  <si>
    <t xml:space="preserve">First aid and fire warden training</t>
  </si>
  <si>
    <t xml:space="preserve">[Registered training organisation]</t>
  </si>
  <si>
    <t xml:space="preserve">Training</t>
  </si>
  <si>
    <t xml:space="preserve">Nationally recognised units required</t>
  </si>
  <si>
    <t xml:space="preserve">WHS Reg r 42 first aid; ISO 45001 Cl 7.2 competence</t>
  </si>
  <si>
    <t xml:space="preserve">Units of competency and refresher intervals specified; trainer credentials verified; statements of attainment filed to training matrix</t>
  </si>
  <si>
    <t xml:space="preserve">Statement of attainment for each participant within 10 business days; attendance record</t>
  </si>
  <si>
    <t xml:space="preserve">HR Coordinator</t>
  </si>
  <si>
    <t xml:space="preserve">[RTO coordinator]</t>
  </si>
  <si>
    <t xml:space="preserve">Payroll and superannuation processing</t>
  </si>
  <si>
    <t xml:space="preserve">[Payroll provider]</t>
  </si>
  <si>
    <t xml:space="preserve">Administrative or IT</t>
  </si>
  <si>
    <t xml:space="preserve">Efficiency and specialist compliance knowledge</t>
  </si>
  <si>
    <t xml:space="preserve">Fair Work and superannuation obligations remain with the employer; privacy of employee data</t>
  </si>
  <si>
    <t xml:space="preserve">Signed agreement with confidentiality and data handling clauses; annual reconciliation of payments and super; access controls reviewed</t>
  </si>
  <si>
    <t xml:space="preserve">Monthly payroll report reconciled to bank; annual super reconciliation; data breach notification within 24 hours</t>
  </si>
  <si>
    <t xml:space="preserve">Finance Manager</t>
  </si>
  <si>
    <t xml:space="preserve">[Provider contact]</t>
  </si>
  <si>
    <t xml:space="preserve">IT support and records backup</t>
  </si>
  <si>
    <t xml:space="preserve">[IT provider]</t>
  </si>
  <si>
    <t xml:space="preserve">No in-house IT capability</t>
  </si>
  <si>
    <t xml:space="preserve">ISO 9001 Cl 7.5 control of documented information; privacy obligations</t>
  </si>
  <si>
    <t xml:space="preserve">Backup frequency, retention and restore test written into agreement; access reviewed on staff exit; annual restore test witnessed</t>
  </si>
  <si>
    <t xml:space="preserve">Monthly backup success report; annual restore test record; access review record</t>
  </si>
  <si>
    <t xml:space="preserve">Operations Manager</t>
  </si>
  <si>
    <t xml:space="preserve">Restore test not evidenced this year; schedule witnessed test</t>
  </si>
  <si>
    <t xml:space="preserve">Internal audits of the IMS</t>
  </si>
  <si>
    <t xml:space="preserve">[External auditor or consultant]</t>
  </si>
  <si>
    <t xml:space="preserve">Independence and ISO expertise</t>
  </si>
  <si>
    <t xml:space="preserve">ISO 9001, 14001 and 45001 Cl 9.2 internal audit programme remains the organisation's responsibility</t>
  </si>
  <si>
    <t xml:space="preserve">Audit programme and criteria set by the organisation; auditor competence verified; report format and nonconformity grading defined</t>
  </si>
  <si>
    <t xml:space="preserve">Audit report within 10 business days; findings entered in corrective action register; auditor CV on file</t>
  </si>
  <si>
    <t xml:space="preserve">[Lead auditor]</t>
  </si>
  <si>
    <t xml:space="preserve">PROVIDER PERFORMANCE LOG</t>
  </si>
  <si>
    <r>
      <rPr>
        <b val="true"/>
        <sz val="9"/>
        <color rgb="FF000000"/>
        <rFont val="Arial"/>
        <family val="0"/>
        <charset val="1"/>
      </rPr>
      <t xml:space="preserve">Owner: </t>
    </r>
    <r>
      <rPr>
        <sz val="9"/>
        <color rgb="FF000000"/>
        <rFont val="Arial"/>
        <family val="0"/>
        <charset val="1"/>
      </rPr>
      <t xml:space="preserve">[Insert Responsible Position]</t>
    </r>
    <r>
      <rPr>
        <sz val="9"/>
        <color rgb="FF808080"/>
        <rFont val="Arial"/>
        <family val="0"/>
        <charset val="1"/>
      </rPr>
      <t xml:space="preserve">    |    </t>
    </r>
    <r>
      <rPr>
        <b val="true"/>
        <sz val="9"/>
        <color rgb="FF000000"/>
        <rFont val="Arial"/>
        <family val="0"/>
        <charset val="1"/>
      </rPr>
      <t xml:space="preserve">References: </t>
    </r>
    <r>
      <rPr>
        <sz val="9"/>
        <color rgb="FF000000"/>
        <rFont val="Arial"/>
        <family val="0"/>
        <charset val="1"/>
      </rPr>
      <t xml:space="preserve">ISO 9001:2015 Cl 8.4.1 monitoring of external providers; ISO 45001:2018 Cl 8.1.4.3; WHS Act 2011 s 46</t>
    </r>
  </si>
  <si>
    <t xml:space="preserve">Review Date</t>
  </si>
  <si>
    <t xml:space="preserve">Linked Register No.</t>
  </si>
  <si>
    <t xml:space="preserve">Review Type</t>
  </si>
  <si>
    <t xml:space="preserve">What Was Reviewed or What Happened</t>
  </si>
  <si>
    <t xml:space="preserve">Acceptance Criteria Met?</t>
  </si>
  <si>
    <t xml:space="preserve">Issue or Nonconformity</t>
  </si>
  <si>
    <t xml:space="preserve">Corrective Action Agreed</t>
  </si>
  <si>
    <t xml:space="preserve">Consultation Undertaken (WHS Act s 46)</t>
  </si>
  <si>
    <t xml:space="preserve">Responsible Position</t>
  </si>
  <si>
    <t xml:space="preserve">Action Due</t>
  </si>
  <si>
    <t xml:space="preserve">Evidence check</t>
  </si>
  <si>
    <t xml:space="preserve">Asset register export compared to site asset list. Three portable appliances in the packing area not tested on the last round.</t>
  </si>
  <si>
    <t xml:space="preserve">No</t>
  </si>
  <si>
    <t xml:space="preserve">Three items missed; register does not match site asset list</t>
  </si>
  <si>
    <t xml:space="preserve">Provider to re-test the three items within 5 business days and reconcile the register to the site asset list before invoicing</t>
  </si>
  <si>
    <t xml:space="preserve">Discussed with the provider technician and the Packing Supervisor; HSR informed</t>
  </si>
  <si>
    <t xml:space="preserve">Change notified by provider</t>
  </si>
  <si>
    <t xml:space="preserve">Provider replaced its face-to-face induction with an online module. Site-specific hazards were no longer covered before arrival.</t>
  </si>
  <si>
    <t xml:space="preserve">Site hazards not covered before first shift</t>
  </si>
  <si>
    <t xml:space="preserve">Site induction to be delivered by the Production Supervisor on arrival for every new labour hire worker; agreement clause updated</t>
  </si>
  <si>
    <t xml:space="preserve">Toolbox with affected crew; provider account manager consulted</t>
  </si>
  <si>
    <t xml:space="preserve">Scheduled review</t>
  </si>
  <si>
    <t xml:space="preserve">Quarterly review of tracking dockets against manifests and current licence. All movements matched. Reversing near the dock raised as a near miss.</t>
  </si>
  <si>
    <t xml:space="preserve">Near miss: truck reversed while a worker crossed the dock</t>
  </si>
  <si>
    <t xml:space="preserve">Exclusion line repainted and a spotter made mandatory for every reversing movement; provider driver briefing updated</t>
  </si>
  <si>
    <t xml:space="preserve">Provider compliance officer and dock crew consulted at review meeting</t>
  </si>
  <si>
    <t xml:space="preserve">Annual review of backup reports. Monthly success reports received but no restore test evidenced for the year.</t>
  </si>
  <si>
    <t xml:space="preserve">Restore test not performed</t>
  </si>
  <si>
    <t xml:space="preserve">Witnessed restore test to be scheduled within 30 days; agreement amended to require annual test record</t>
  </si>
  <si>
    <t xml:space="preserve">Operations Manager and provider account manager</t>
  </si>
  <si>
    <t xml:space="preserve">[Insert provider]</t>
  </si>
  <si>
    <t xml:space="preserve">[Insert what was reviewed or what happened]</t>
  </si>
  <si>
    <t xml:space="preserve">[Insert agreed action]</t>
  </si>
  <si>
    <t xml:space="preserve">[Insert position]</t>
  </si>
  <si>
    <t xml:space="preserve">INSTRUCTIONS - OUTSOURCED PROCESS REGISTER</t>
  </si>
  <si>
    <t xml:space="preserve">Purpose</t>
  </si>
  <si>
    <t xml:space="preserve">This workbook is the single record of every process or function an external provider performs for your business, the duty you retain, the type and extent of control you have chosen, and the evidence that proves the arrangement is working. It satisfies ISO 9001:2015 Clause 8.4 (control of externally provided processes, products and services), ISO 45001:2018 Clause 8.1.4.3 (outsourcing), ISO 14001:2015 Clause 8.1 (control of outsourced processes) and supports the duties under sections 16, 19 and 46 of the Work Health and Safety Act 2011, which cannot be transferred to the provider.</t>
  </si>
  <si>
    <t xml:space="preserve">How to populate the Outsourced Process Register</t>
  </si>
  <si>
    <t xml:space="preserve">Step 1. List every outsourced process, not only the obvious ones. Include labour hire, inspections and testing, calibration, waste removal, training, IT, payroll, cleaning, maintenance and any audit or advisory service your IMS relies on.</t>
  </si>
  <si>
    <t xml:space="preserve">Step 2. Record why the process is outsourced and rate the QHSE risk if it fails. Then name the legal or customer duty you still hold. If you cannot name a retained duty, check again; there nearly always is one.</t>
  </si>
  <si>
    <t xml:space="preserve">Step 3. Choose the Control Level. Basic control suits low-risk administrative services (specification, agreement, annual records review). Standard control adds defined evidence, competency checks and a scheduled review. Close control adds embedded procedures, observation of the work, inclusion in your consultation arrangements and a formal periodic review with the provider. High and Extreme risk processes should sit at Close control.</t>
  </si>
  <si>
    <t xml:space="preserve">Step 4. Write the Controls Applied and the Acceptance Criteria and Evidence Required. Be specific about the record the provider hands back, the timeframe and who checks it. These two columns are what an auditor will test.</t>
  </si>
  <si>
    <t xml:space="preserve">Step 5. Assign an Interface Owner by position, not by name, and record the provider counterpart. Confirm whether competencies and licences have been verified where the provider's people work at your sites or on your plant.</t>
  </si>
  <si>
    <t xml:space="preserve">Step 6. Set the Review Frequency, enter the Last Reviewed date and the Next Review Due date as real dates (DD/MM/YYYY). The Review Status column calculates automatically: Current, Due Soon (within 30 days) or Overdue. Record Provider Performance and any Actions Required after each review.</t>
  </si>
  <si>
    <t xml:space="preserve">How to use the Provider Performance Log</t>
  </si>
  <si>
    <t xml:space="preserve">Log every scheduled review, evidence check, site observation, incident or near miss, change notified by the provider, complaint, audit finding and contract renewal. Record whether the acceptance criteria were met, the corrective action agreed, and the consultation undertaken with the provider under section 46. Link each entry to the register number so the history of every arrangement can be read in one place.</t>
  </si>
  <si>
    <t xml:space="preserve">Review cycle and management review</t>
  </si>
  <si>
    <t xml:space="preserve">Review the Summary tab monthly at the QHSE leadership meeting. Overdue reviews, providers not meeting acceptance criteria and unverified competencies are flagged in orange. Feed the totals into management review under ISO 9001, ISO 14001 and ISO 45001 Clause 9.3 as the performance of external providers.</t>
  </si>
  <si>
    <t xml:space="preserve">Status definitions</t>
  </si>
  <si>
    <t xml:space="preserve">Review Status: Current (next review more than 30 days away), Due Soon (within 30 days), Overdue (date passed). Provider Performance: Meets, Partial, Does Not Meet. Action Status: Open, In Progress, Closed, N/A.</t>
  </si>
  <si>
    <t xml:space="preserve">Document control</t>
  </si>
  <si>
    <t xml:space="preserve">Any change to this register triggers a version increment. Minor edits increase the decimal (V1.1). Structural changes such as new columns increase the whole number (V2.0). Superseded versions are archived, never deleted.</t>
  </si>
  <si>
    <t xml:space="preserve">COPYRIGHT &amp; DISCLAIMER</t>
  </si>
  <si>
    <t xml:space="preserve">Copyright</t>
  </si>
  <si>
    <t xml:space="preserve">© MiSAFE Solutions Pty Ltd | ABN 12 602 392 343 | Sunshine Coast QLD 4560 | contact@misafesolutions.com.au. All rights reserved.</t>
  </si>
  <si>
    <t xml:space="preserve">Disclaimer</t>
  </si>
  <si>
    <t xml:space="preserve">This template is provided by MiSAFE Solutions Pty Ltd as a general-purpose tool to assist Australian businesses with their Quality, Health, Safety and Environmental (QHSE) management activities. It is provided on an "as is" basis without warranty of any kind, express or implied. MiSAFE Solutions does not accept any liability for any direct, indirect, incidental, consequential or other loss or damage arising from the use of, or reliance on, this template.</t>
  </si>
  <si>
    <t xml:space="preserve">Users are responsible for ensuring the template suits their specific business context, operational risk profile, and applicable legal, regulatory and contractual obligations. The template does not constitute legal, financial or specific safety advice.</t>
  </si>
  <si>
    <t xml:space="preserve">For tailored advice, implementation support or to adapt this template to your business, contact MiSAFE Solutions at contact@misafesolutions.com.au or book a free 45-minute consultation at https://calendly.com/misafe/45-min-consultation-meeting.</t>
  </si>
</sst>
</file>

<file path=xl/styles.xml><?xml version="1.0" encoding="utf-8"?>
<styleSheet xmlns="http://schemas.openxmlformats.org/spreadsheetml/2006/main">
  <numFmts count="2">
    <numFmt numFmtId="164" formatCode="General"/>
    <numFmt numFmtId="165" formatCode="dd/mm/yyyy"/>
  </numFmts>
  <fonts count="14">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b val="true"/>
      <sz val="9"/>
      <color rgb="FF000000"/>
      <name val="Arial"/>
      <family val="0"/>
      <charset val="1"/>
    </font>
    <font>
      <sz val="9"/>
      <color rgb="FF000000"/>
      <name val="Arial"/>
      <family val="0"/>
      <charset val="1"/>
    </font>
    <font>
      <sz val="9"/>
      <color rgb="FF808080"/>
      <name val="Arial"/>
      <family val="0"/>
      <charset val="1"/>
    </font>
    <font>
      <b val="true"/>
      <sz val="10"/>
      <color rgb="FFFFFFFF"/>
      <name val="Arial"/>
      <family val="0"/>
      <charset val="1"/>
    </font>
    <font>
      <b val="true"/>
      <sz val="9"/>
      <name val="Arial"/>
      <family val="0"/>
      <charset val="1"/>
    </font>
    <font>
      <i val="true"/>
      <sz val="9"/>
      <color rgb="FF595959"/>
      <name val="Arial"/>
      <family val="0"/>
      <charset val="1"/>
    </font>
    <font>
      <i val="true"/>
      <sz val="8"/>
      <color rgb="FF808080"/>
      <name val="Arial"/>
      <family val="0"/>
      <charset val="1"/>
    </font>
    <font>
      <b val="true"/>
      <sz val="11"/>
      <color rgb="FF42515A"/>
      <name val="Arial"/>
      <family val="0"/>
      <charset val="1"/>
    </font>
    <font>
      <i val="true"/>
      <sz val="8"/>
      <color rgb="FF595959"/>
      <name val="Arial"/>
      <family val="0"/>
      <charset val="1"/>
    </font>
  </fonts>
  <fills count="5">
    <fill>
      <patternFill patternType="none"/>
    </fill>
    <fill>
      <patternFill patternType="gray125"/>
    </fill>
    <fill>
      <patternFill patternType="solid">
        <fgColor rgb="FF42515A"/>
        <bgColor rgb="FF595959"/>
      </patternFill>
    </fill>
    <fill>
      <patternFill patternType="solid">
        <fgColor rgb="FFF2F2F2"/>
        <bgColor rgb="FFFFFFFF"/>
      </patternFill>
    </fill>
    <fill>
      <patternFill patternType="solid">
        <fgColor rgb="FFF7941E"/>
        <bgColor rgb="FFFF8080"/>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right" vertical="center" textRotation="0" wrapText="false" indent="1"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FFFFFF"/>
        <sz val="9"/>
      </font>
      <fill>
        <patternFill>
          <bgColor rgb="FFF7941E"/>
        </patternFill>
      </fill>
    </dxf>
    <dxf>
      <font>
        <name val="Arial"/>
        <charset val="1"/>
        <family val="0"/>
        <b val="1"/>
        <color rgb="FF000000"/>
        <sz val="9"/>
      </font>
      <fill>
        <patternFill>
          <bgColor rgb="FFFFE699"/>
        </patternFill>
      </fill>
    </dxf>
    <dxf>
      <font>
        <name val="Arial"/>
        <charset val="1"/>
        <family val="0"/>
        <b val="1"/>
        <color rgb="FFFFFFFF"/>
        <sz val="9"/>
      </font>
      <fill>
        <patternFill>
          <bgColor rgb="FFC00000"/>
        </patternFill>
      </fill>
    </dxf>
    <dxf>
      <font>
        <name val="Arial"/>
        <charset val="1"/>
        <family val="0"/>
        <b val="1"/>
        <color rgb="FF006100"/>
        <sz val="9"/>
      </font>
      <fill>
        <patternFill>
          <bgColor rgb="FFC6EFCE"/>
        </patternFill>
      </fill>
    </dxf>
    <dxf>
      <font>
        <name val="Arial"/>
        <charset val="1"/>
        <family val="0"/>
        <b val="1"/>
        <color rgb="FF42515A"/>
        <sz val="9"/>
      </font>
    </dxf>
  </dxfs>
  <colors>
    <indexedColors>
      <rgbColor rgb="FF000000"/>
      <rgbColor rgb="FFFFFFFF"/>
      <rgbColor rgb="FFC00000"/>
      <rgbColor rgb="FF00FF00"/>
      <rgbColor rgb="FF0000FF"/>
      <rgbColor rgb="FFFFFF00"/>
      <rgbColor rgb="FFFF00FF"/>
      <rgbColor rgb="FF00FFFF"/>
      <rgbColor rgb="FF800000"/>
      <rgbColor rgb="FF006100"/>
      <rgbColor rgb="FF000080"/>
      <rgbColor rgb="FF808000"/>
      <rgbColor rgb="FF800080"/>
      <rgbColor rgb="FF008080"/>
      <rgbColor rgb="FFCCCCCC"/>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699"/>
      <rgbColor rgb="FF99CCFF"/>
      <rgbColor rgb="FFFF99CC"/>
      <rgbColor rgb="FFCC99FF"/>
      <rgbColor rgb="FFFFCC99"/>
      <rgbColor rgb="FF3366FF"/>
      <rgbColor rgb="FF33CCCC"/>
      <rgbColor rgb="FF99CC00"/>
      <rgbColor rgb="FFFFCC00"/>
      <rgbColor rgb="FFF7941E"/>
      <rgbColor rgb="FFFF6600"/>
      <rgbColor rgb="FF595959"/>
      <rgbColor rgb="FF969696"/>
      <rgbColor rgb="FF003366"/>
      <rgbColor rgb="FF339966"/>
      <rgbColor rgb="FF003300"/>
      <rgbColor rgb="FF333300"/>
      <rgbColor rgb="FF993300"/>
      <rgbColor rgb="FF993366"/>
      <rgbColor rgb="FF333399"/>
      <rgbColor rgb="FF425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1"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1609200</xdr:colOff>
      <xdr:row>0</xdr:row>
      <xdr:rowOff>571320</xdr:rowOff>
    </xdr:to>
    <xdr:pic>
      <xdr:nvPicPr>
        <xdr:cNvPr id="2"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3</xdr:col>
      <xdr:colOff>58680</xdr:colOff>
      <xdr:row>0</xdr:row>
      <xdr:rowOff>571320</xdr:rowOff>
    </xdr:to>
    <xdr:pic>
      <xdr:nvPicPr>
        <xdr:cNvPr id="3"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4"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5"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12"/>
    <col collapsed="false" customWidth="true" hidden="false" outlineLevel="0" max="4" min="4" style="0" width="4"/>
    <col collapsed="false" customWidth="true" hidden="false" outlineLevel="0" max="5" min="5" style="0" width="34"/>
    <col collapsed="false" customWidth="true" hidden="false" outlineLevel="0" max="6" min="6" style="0" width="12"/>
  </cols>
  <sheetData>
    <row r="1" customFormat="false" ht="49.5" hidden="false" customHeight="true" outlineLevel="0" collapsed="false">
      <c r="A1" s="1" t="s">
        <v>0</v>
      </c>
      <c r="B1" s="1"/>
      <c r="C1" s="1"/>
      <c r="D1" s="1"/>
      <c r="E1" s="1"/>
      <c r="F1" s="1"/>
    </row>
    <row r="2" customFormat="false" ht="18" hidden="false" customHeight="true" outlineLevel="0" collapsed="false">
      <c r="A2" s="2" t="s">
        <v>1</v>
      </c>
      <c r="B2" s="2"/>
      <c r="C2" s="2"/>
      <c r="D2" s="2"/>
      <c r="E2" s="2"/>
      <c r="F2" s="2"/>
    </row>
    <row r="4" customFormat="false" ht="15" hidden="false" customHeight="false" outlineLevel="0" collapsed="false">
      <c r="B4" s="3" t="s">
        <v>2</v>
      </c>
      <c r="C4" s="3" t="s">
        <v>3</v>
      </c>
      <c r="E4" s="3" t="s">
        <v>4</v>
      </c>
      <c r="F4" s="3" t="s">
        <v>3</v>
      </c>
    </row>
    <row r="5" customFormat="false" ht="15" hidden="false" customHeight="false" outlineLevel="0" collapsed="false">
      <c r="B5" s="4" t="s">
        <v>5</v>
      </c>
      <c r="C5" s="5" t="n">
        <f aca="false">COUNTIF('Outsourced Process Register'!Q6:Q30,"Current")</f>
        <v>10</v>
      </c>
      <c r="E5" s="4" t="s">
        <v>6</v>
      </c>
      <c r="F5" s="5" t="n">
        <f aca="false">COUNTIF('Outsourced Process Register'!F6:F30,"Extreme")</f>
        <v>0</v>
      </c>
    </row>
    <row r="6" customFormat="false" ht="15" hidden="false" customHeight="false" outlineLevel="0" collapsed="false">
      <c r="B6" s="6" t="s">
        <v>7</v>
      </c>
      <c r="C6" s="7" t="n">
        <f aca="false">COUNTIF('Outsourced Process Register'!Q6:Q30,"Due Soon")</f>
        <v>0</v>
      </c>
      <c r="E6" s="6" t="s">
        <v>8</v>
      </c>
      <c r="F6" s="7" t="n">
        <f aca="false">COUNTIF('Outsourced Process Register'!F6:F30,"High")</f>
        <v>4</v>
      </c>
    </row>
    <row r="7" customFormat="false" ht="15" hidden="false" customHeight="false" outlineLevel="0" collapsed="false">
      <c r="B7" s="4" t="s">
        <v>9</v>
      </c>
      <c r="C7" s="5" t="n">
        <f aca="false">COUNTIF('Outsourced Process Register'!Q6:Q30,"Overdue")</f>
        <v>0</v>
      </c>
      <c r="E7" s="4" t="s">
        <v>10</v>
      </c>
      <c r="F7" s="5" t="n">
        <f aca="false">COUNTIF('Outsourced Process Register'!F6:F30,"Moderate")</f>
        <v>5</v>
      </c>
    </row>
    <row r="8" customFormat="false" ht="15" hidden="false" customHeight="false" outlineLevel="0" collapsed="false">
      <c r="E8" s="6" t="s">
        <v>11</v>
      </c>
      <c r="F8" s="7" t="n">
        <f aca="false">COUNTIF('Outsourced Process Register'!F6:F30,"Low")</f>
        <v>1</v>
      </c>
    </row>
    <row r="9" customFormat="false" ht="15" hidden="false" customHeight="false" outlineLevel="0" collapsed="false">
      <c r="B9" s="3" t="s">
        <v>12</v>
      </c>
      <c r="C9" s="3" t="s">
        <v>3</v>
      </c>
    </row>
    <row r="10" customFormat="false" ht="15" hidden="false" customHeight="false" outlineLevel="0" collapsed="false">
      <c r="B10" s="4" t="s">
        <v>13</v>
      </c>
      <c r="C10" s="5" t="n">
        <f aca="false">COUNTIF('Outsourced Process Register'!R6:R30,"Meets")</f>
        <v>8</v>
      </c>
      <c r="E10" s="3" t="s">
        <v>14</v>
      </c>
      <c r="F10" s="3" t="s">
        <v>3</v>
      </c>
    </row>
    <row r="11" customFormat="false" ht="15" hidden="false" customHeight="false" outlineLevel="0" collapsed="false">
      <c r="B11" s="6" t="s">
        <v>15</v>
      </c>
      <c r="C11" s="7" t="n">
        <f aca="false">COUNTIF('Outsourced Process Register'!R6:R30,"Partial")</f>
        <v>2</v>
      </c>
      <c r="E11" s="4" t="s">
        <v>16</v>
      </c>
      <c r="F11" s="5" t="n">
        <f aca="false">COUNTIF('Outsourced Process Register'!H6:H30,"Close control")</f>
        <v>4</v>
      </c>
    </row>
    <row r="12" customFormat="false" ht="15" hidden="false" customHeight="false" outlineLevel="0" collapsed="false">
      <c r="B12" s="4" t="s">
        <v>17</v>
      </c>
      <c r="C12" s="5" t="n">
        <f aca="false">COUNTIF('Outsourced Process Register'!R6:R30,"Does Not Meet")</f>
        <v>0</v>
      </c>
      <c r="E12" s="6" t="s">
        <v>18</v>
      </c>
      <c r="F12" s="7" t="n">
        <f aca="false">COUNTIF('Outsourced Process Register'!H6:H30,"Standard control")</f>
        <v>5</v>
      </c>
    </row>
    <row r="13" customFormat="false" ht="15" hidden="false" customHeight="false" outlineLevel="0" collapsed="false">
      <c r="E13" s="4" t="s">
        <v>19</v>
      </c>
      <c r="F13" s="5" t="n">
        <f aca="false">COUNTIF('Outsourced Process Register'!H6:H30,"Basic control")</f>
        <v>1</v>
      </c>
    </row>
    <row r="14" customFormat="false" ht="15" hidden="false" customHeight="false" outlineLevel="0" collapsed="false">
      <c r="B14" s="3" t="s">
        <v>20</v>
      </c>
      <c r="C14" s="3" t="s">
        <v>3</v>
      </c>
    </row>
    <row r="15" customFormat="false" ht="15" hidden="false" customHeight="false" outlineLevel="0" collapsed="false">
      <c r="B15" s="4" t="s">
        <v>21</v>
      </c>
      <c r="C15" s="5" t="n">
        <f aca="false">COUNTIF('Outsourced Process Register'!T6:T30,"Open")</f>
        <v>2</v>
      </c>
      <c r="E15" s="3" t="s">
        <v>22</v>
      </c>
      <c r="F15" s="3" t="s">
        <v>3</v>
      </c>
    </row>
    <row r="16" customFormat="false" ht="15" hidden="false" customHeight="false" outlineLevel="0" collapsed="false">
      <c r="B16" s="6" t="s">
        <v>23</v>
      </c>
      <c r="C16" s="7" t="n">
        <f aca="false">COUNTIF('Outsourced Process Register'!T6:T30,"In Progress")</f>
        <v>1</v>
      </c>
      <c r="E16" s="4" t="s">
        <v>21</v>
      </c>
      <c r="F16" s="5" t="n">
        <f aca="false">COUNTIF('Provider Performance Log'!M6:M30,"Open")</f>
        <v>2</v>
      </c>
    </row>
    <row r="17" customFormat="false" ht="15" hidden="false" customHeight="false" outlineLevel="0" collapsed="false">
      <c r="B17" s="4" t="s">
        <v>24</v>
      </c>
      <c r="C17" s="5" t="n">
        <f aca="false">COUNTIF('Outsourced Process Register'!T6:T30,"Closed")</f>
        <v>7</v>
      </c>
      <c r="E17" s="6" t="s">
        <v>23</v>
      </c>
      <c r="F17" s="7" t="n">
        <f aca="false">COUNTIF('Provider Performance Log'!M6:M30,"In Progress")</f>
        <v>1</v>
      </c>
    </row>
    <row r="18" customFormat="false" ht="15" hidden="false" customHeight="false" outlineLevel="0" collapsed="false">
      <c r="E18" s="4" t="s">
        <v>24</v>
      </c>
      <c r="F18" s="5" t="n">
        <f aca="false">COUNTIF('Provider Performance Log'!M6:M30,"Closed")</f>
        <v>1</v>
      </c>
    </row>
    <row r="20" customFormat="false" ht="15" hidden="false" customHeight="false" outlineLevel="0" collapsed="false">
      <c r="B20" s="8" t="s">
        <v>25</v>
      </c>
      <c r="C20" s="9" t="n">
        <f aca="false">COUNTA('Outsourced Process Register'!B6:B30)</f>
        <v>10</v>
      </c>
      <c r="E20" s="8" t="s">
        <v>26</v>
      </c>
      <c r="F20" s="9" t="n">
        <f aca="false">COUNTIF('Outsourced Process Register'!M6:M30,"No")</f>
        <v>0</v>
      </c>
    </row>
    <row r="22" customFormat="false" ht="51.75" hidden="false" customHeight="true" outlineLevel="0" collapsed="false">
      <c r="B22" s="10" t="s">
        <v>27</v>
      </c>
      <c r="C22" s="10"/>
      <c r="D22" s="10"/>
      <c r="E22" s="10"/>
      <c r="F22" s="10"/>
    </row>
    <row r="23" customFormat="false" ht="15.75" hidden="false" customHeight="true" outlineLevel="0" collapsed="false">
      <c r="B23" s="11" t="s">
        <v>28</v>
      </c>
      <c r="C23" s="11"/>
      <c r="D23" s="11"/>
      <c r="E23" s="11"/>
      <c r="F23" s="11"/>
    </row>
  </sheetData>
  <mergeCells count="4">
    <mergeCell ref="A1:F1"/>
    <mergeCell ref="A2:F2"/>
    <mergeCell ref="B22:F22"/>
    <mergeCell ref="B23:F23"/>
  </mergeCells>
  <conditionalFormatting sqref="C6">
    <cfRule type="expression" priority="2" aboveAverage="0" equalAverage="0" bottom="0" percent="0" rank="0" text="" dxfId="0">
      <formula>C6&gt;0</formula>
    </cfRule>
  </conditionalFormatting>
  <conditionalFormatting sqref="C5">
    <cfRule type="expression" priority="3" aboveAverage="0" equalAverage="0" bottom="0" percent="0" rank="0" text="" dxfId="1">
      <formula>C5&gt;0</formula>
    </cfRule>
  </conditionalFormatting>
  <conditionalFormatting sqref="C12">
    <cfRule type="expression" priority="4" aboveAverage="0" equalAverage="0" bottom="0" percent="0" rank="0" text="" dxfId="0">
      <formula>C12&gt;0</formula>
    </cfRule>
  </conditionalFormatting>
  <conditionalFormatting sqref="F5">
    <cfRule type="expression" priority="5" aboveAverage="0" equalAverage="0" bottom="0" percent="0" rank="0" text="" dxfId="2">
      <formula>F5&gt;0</formula>
    </cfRule>
  </conditionalFormatting>
  <conditionalFormatting sqref="F6">
    <cfRule type="expression" priority="6" aboveAverage="0" equalAverage="0" bottom="0" percent="0" rank="0" text="" dxfId="0">
      <formula>F6&gt;0</formula>
    </cfRule>
  </conditionalFormatting>
  <conditionalFormatting sqref="F20">
    <cfRule type="expression" priority="7" aboveAverage="0" equalAverage="0" bottom="0" percent="0" rank="0" text="" dxfId="0">
      <formula>F20&gt;0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MISAFE-IMS-TMP-042-V1.0 | Outsourced Process Register&amp;C&amp;8 © MiSAFE Solutions Pty Ltd | ABN 12 602 392 343 | Sunshine Coast QLD 4560 | contact@misafesolutions.com.au. All rights reserved.&amp;R&amp;8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20"/>
    <col collapsed="false" customWidth="true" hidden="false" outlineLevel="0" max="4" min="4" style="0" width="16"/>
    <col collapsed="false" customWidth="true" hidden="false" outlineLevel="0" max="5" min="5" style="0" width="24"/>
    <col collapsed="false" customWidth="true" hidden="false" outlineLevel="0" max="6" min="6" style="0" width="12"/>
    <col collapsed="false" customWidth="true" hidden="false" outlineLevel="0" max="7" min="7" style="0" width="28"/>
    <col collapsed="false" customWidth="true" hidden="false" outlineLevel="0" max="8" min="8" style="0" width="14"/>
    <col collapsed="false" customWidth="true" hidden="false" outlineLevel="0" max="10" min="9" style="0" width="36"/>
    <col collapsed="false" customWidth="true" hidden="false" outlineLevel="0" max="11" min="11" style="0" width="18"/>
    <col collapsed="false" customWidth="true" hidden="false" outlineLevel="0" max="12" min="12" style="0" width="16"/>
    <col collapsed="false" customWidth="true" hidden="false" outlineLevel="0" max="13" min="13" style="0" width="12"/>
    <col collapsed="false" customWidth="true" hidden="false" outlineLevel="0" max="14" min="14" style="0" width="13"/>
    <col collapsed="false" customWidth="true" hidden="false" outlineLevel="0" max="17" min="15" style="0" width="12"/>
    <col collapsed="false" customWidth="true" hidden="false" outlineLevel="0" max="18" min="18" style="0" width="14"/>
    <col collapsed="false" customWidth="true" hidden="false" outlineLevel="0" max="19" min="19" style="0" width="28"/>
    <col collapsed="false" customWidth="true" hidden="false" outlineLevel="0" max="20" min="20" style="0" width="12"/>
  </cols>
  <sheetData>
    <row r="1" customFormat="false" ht="49.5" hidden="false" customHeight="true" outlineLevel="0" collapsed="false">
      <c r="A1" s="1" t="s">
        <v>29</v>
      </c>
      <c r="B1" s="1"/>
      <c r="C1" s="1"/>
      <c r="D1" s="1"/>
      <c r="E1" s="1"/>
      <c r="F1" s="1"/>
      <c r="G1" s="1"/>
      <c r="H1" s="1"/>
      <c r="I1" s="1"/>
      <c r="J1" s="1"/>
      <c r="K1" s="1"/>
      <c r="L1" s="1"/>
      <c r="M1" s="1"/>
      <c r="N1" s="1"/>
      <c r="O1" s="1"/>
      <c r="P1" s="1"/>
      <c r="Q1" s="1"/>
      <c r="R1" s="1"/>
      <c r="S1" s="1"/>
      <c r="T1" s="1"/>
    </row>
    <row r="2" customFormat="false" ht="18" hidden="false" customHeight="true" outlineLevel="0" collapsed="false">
      <c r="A2" s="2" t="s">
        <v>30</v>
      </c>
      <c r="B2" s="2"/>
      <c r="C2" s="2"/>
      <c r="D2" s="2"/>
      <c r="E2" s="2"/>
      <c r="F2" s="2"/>
      <c r="G2" s="2"/>
      <c r="H2" s="2"/>
      <c r="I2" s="2"/>
      <c r="J2" s="2"/>
      <c r="K2" s="2"/>
      <c r="L2" s="2"/>
      <c r="M2" s="2"/>
      <c r="N2" s="2"/>
      <c r="O2" s="2"/>
      <c r="P2" s="2"/>
      <c r="Q2" s="2"/>
      <c r="R2" s="2"/>
      <c r="S2" s="2"/>
      <c r="T2" s="2"/>
    </row>
    <row r="3" customFormat="false" ht="18" hidden="false" customHeight="true" outlineLevel="0" collapsed="false">
      <c r="A3" s="2" t="s">
        <v>31</v>
      </c>
      <c r="B3" s="2"/>
      <c r="C3" s="2"/>
      <c r="D3" s="2"/>
      <c r="E3" s="2"/>
      <c r="F3" s="2"/>
      <c r="G3" s="2"/>
      <c r="H3" s="2"/>
      <c r="I3" s="2"/>
      <c r="J3" s="2"/>
      <c r="K3" s="2"/>
      <c r="L3" s="2"/>
      <c r="M3" s="2"/>
      <c r="N3" s="2"/>
      <c r="O3" s="2"/>
      <c r="P3" s="2"/>
      <c r="Q3" s="2"/>
      <c r="R3" s="2"/>
      <c r="S3" s="2"/>
      <c r="T3" s="2"/>
    </row>
    <row r="5" customFormat="false" ht="39.75" hidden="false" customHeight="true" outlineLevel="0" collapsed="false">
      <c r="A5" s="3" t="s">
        <v>32</v>
      </c>
      <c r="B5" s="3" t="s">
        <v>33</v>
      </c>
      <c r="C5" s="3" t="s">
        <v>34</v>
      </c>
      <c r="D5" s="3" t="s">
        <v>35</v>
      </c>
      <c r="E5" s="3" t="s">
        <v>36</v>
      </c>
      <c r="F5" s="3" t="s">
        <v>4</v>
      </c>
      <c r="G5" s="3" t="s">
        <v>37</v>
      </c>
      <c r="H5" s="3" t="s">
        <v>38</v>
      </c>
      <c r="I5" s="3" t="s">
        <v>39</v>
      </c>
      <c r="J5" s="3" t="s">
        <v>40</v>
      </c>
      <c r="K5" s="3" t="s">
        <v>41</v>
      </c>
      <c r="L5" s="3" t="s">
        <v>42</v>
      </c>
      <c r="M5" s="3" t="s">
        <v>43</v>
      </c>
      <c r="N5" s="3" t="s">
        <v>44</v>
      </c>
      <c r="O5" s="3" t="s">
        <v>45</v>
      </c>
      <c r="P5" s="3" t="s">
        <v>46</v>
      </c>
      <c r="Q5" s="3" t="s">
        <v>47</v>
      </c>
      <c r="R5" s="3" t="s">
        <v>12</v>
      </c>
      <c r="S5" s="3" t="s">
        <v>48</v>
      </c>
      <c r="T5" s="3" t="s">
        <v>49</v>
      </c>
    </row>
    <row r="6" customFormat="false" ht="60" hidden="false" customHeight="true" outlineLevel="0" collapsed="false">
      <c r="A6" s="4" t="n">
        <v>1</v>
      </c>
      <c r="B6" s="4" t="s">
        <v>50</v>
      </c>
      <c r="C6" s="4" t="s">
        <v>51</v>
      </c>
      <c r="D6" s="4" t="s">
        <v>52</v>
      </c>
      <c r="E6" s="4" t="s">
        <v>53</v>
      </c>
      <c r="F6" s="4" t="s">
        <v>8</v>
      </c>
      <c r="G6" s="4" t="s">
        <v>54</v>
      </c>
      <c r="H6" s="4" t="s">
        <v>16</v>
      </c>
      <c r="I6" s="4" t="s">
        <v>55</v>
      </c>
      <c r="J6" s="4" t="s">
        <v>56</v>
      </c>
      <c r="K6" s="4" t="s">
        <v>57</v>
      </c>
      <c r="L6" s="4" t="s">
        <v>58</v>
      </c>
      <c r="M6" s="4" t="s">
        <v>59</v>
      </c>
      <c r="N6" s="4" t="s">
        <v>60</v>
      </c>
      <c r="O6" s="12" t="s">
        <v>61</v>
      </c>
      <c r="P6" s="12" t="s">
        <v>61</v>
      </c>
      <c r="Q6" s="4" t="str">
        <f aca="true">IF($P6="","",IF($P6&lt;TODAY(),"Overdue",IF($P6&lt;=TODAY()+30,"Due Soon","Current")))</f>
        <v>Current</v>
      </c>
      <c r="R6" s="4" t="s">
        <v>13</v>
      </c>
      <c r="S6" s="4" t="s">
        <v>62</v>
      </c>
      <c r="T6" s="4" t="s">
        <v>23</v>
      </c>
    </row>
    <row r="7" customFormat="false" ht="60" hidden="false" customHeight="true" outlineLevel="0" collapsed="false">
      <c r="A7" s="6" t="n">
        <v>2</v>
      </c>
      <c r="B7" s="6" t="s">
        <v>63</v>
      </c>
      <c r="C7" s="6" t="s">
        <v>64</v>
      </c>
      <c r="D7" s="6" t="s">
        <v>65</v>
      </c>
      <c r="E7" s="6" t="s">
        <v>66</v>
      </c>
      <c r="F7" s="6" t="s">
        <v>8</v>
      </c>
      <c r="G7" s="6" t="s">
        <v>67</v>
      </c>
      <c r="H7" s="6" t="s">
        <v>16</v>
      </c>
      <c r="I7" s="6" t="s">
        <v>68</v>
      </c>
      <c r="J7" s="6" t="s">
        <v>69</v>
      </c>
      <c r="K7" s="6" t="s">
        <v>70</v>
      </c>
      <c r="L7" s="6" t="s">
        <v>71</v>
      </c>
      <c r="M7" s="6" t="s">
        <v>59</v>
      </c>
      <c r="N7" s="6" t="s">
        <v>60</v>
      </c>
      <c r="O7" s="13" t="s">
        <v>61</v>
      </c>
      <c r="P7" s="13" t="s">
        <v>61</v>
      </c>
      <c r="Q7" s="6" t="str">
        <f aca="true">IF($P7="","",IF($P7&lt;TODAY(),"Overdue",IF($P7&lt;=TODAY()+30,"Due Soon","Current")))</f>
        <v>Current</v>
      </c>
      <c r="R7" s="6" t="s">
        <v>13</v>
      </c>
      <c r="S7" s="6"/>
      <c r="T7" s="6" t="s">
        <v>24</v>
      </c>
    </row>
    <row r="8" customFormat="false" ht="60" hidden="false" customHeight="true" outlineLevel="0" collapsed="false">
      <c r="A8" s="4" t="n">
        <v>3</v>
      </c>
      <c r="B8" s="4" t="s">
        <v>72</v>
      </c>
      <c r="C8" s="4" t="s">
        <v>73</v>
      </c>
      <c r="D8" s="4" t="s">
        <v>65</v>
      </c>
      <c r="E8" s="4" t="s">
        <v>74</v>
      </c>
      <c r="F8" s="4" t="s">
        <v>8</v>
      </c>
      <c r="G8" s="4" t="s">
        <v>75</v>
      </c>
      <c r="H8" s="4" t="s">
        <v>16</v>
      </c>
      <c r="I8" s="4" t="s">
        <v>76</v>
      </c>
      <c r="J8" s="4" t="s">
        <v>77</v>
      </c>
      <c r="K8" s="4" t="s">
        <v>70</v>
      </c>
      <c r="L8" s="4" t="s">
        <v>78</v>
      </c>
      <c r="M8" s="4" t="s">
        <v>59</v>
      </c>
      <c r="N8" s="4" t="s">
        <v>79</v>
      </c>
      <c r="O8" s="12" t="s">
        <v>61</v>
      </c>
      <c r="P8" s="12" t="s">
        <v>61</v>
      </c>
      <c r="Q8" s="4" t="str">
        <f aca="true">IF($P8="","",IF($P8&lt;TODAY(),"Overdue",IF($P8&lt;=TODAY()+30,"Due Soon","Current")))</f>
        <v>Current</v>
      </c>
      <c r="R8" s="4" t="s">
        <v>15</v>
      </c>
      <c r="S8" s="4" t="s">
        <v>80</v>
      </c>
      <c r="T8" s="4" t="s">
        <v>21</v>
      </c>
    </row>
    <row r="9" customFormat="false" ht="60" hidden="false" customHeight="true" outlineLevel="0" collapsed="false">
      <c r="A9" s="6" t="n">
        <v>4</v>
      </c>
      <c r="B9" s="6" t="s">
        <v>81</v>
      </c>
      <c r="C9" s="6" t="s">
        <v>82</v>
      </c>
      <c r="D9" s="6" t="s">
        <v>83</v>
      </c>
      <c r="E9" s="6" t="s">
        <v>84</v>
      </c>
      <c r="F9" s="6" t="s">
        <v>8</v>
      </c>
      <c r="G9" s="6" t="s">
        <v>85</v>
      </c>
      <c r="H9" s="6" t="s">
        <v>16</v>
      </c>
      <c r="I9" s="6" t="s">
        <v>86</v>
      </c>
      <c r="J9" s="6" t="s">
        <v>87</v>
      </c>
      <c r="K9" s="6" t="s">
        <v>57</v>
      </c>
      <c r="L9" s="6" t="s">
        <v>88</v>
      </c>
      <c r="M9" s="6" t="s">
        <v>59</v>
      </c>
      <c r="N9" s="6" t="s">
        <v>60</v>
      </c>
      <c r="O9" s="13" t="s">
        <v>61</v>
      </c>
      <c r="P9" s="13" t="s">
        <v>61</v>
      </c>
      <c r="Q9" s="6" t="str">
        <f aca="true">IF($P9="","",IF($P9&lt;TODAY(),"Overdue",IF($P9&lt;=TODAY()+30,"Due Soon","Current")))</f>
        <v>Current</v>
      </c>
      <c r="R9" s="6" t="s">
        <v>13</v>
      </c>
      <c r="S9" s="6"/>
      <c r="T9" s="6" t="s">
        <v>24</v>
      </c>
    </row>
    <row r="10" customFormat="false" ht="60" hidden="false" customHeight="true" outlineLevel="0" collapsed="false">
      <c r="A10" s="4" t="n">
        <v>5</v>
      </c>
      <c r="B10" s="4" t="s">
        <v>89</v>
      </c>
      <c r="C10" s="4" t="s">
        <v>90</v>
      </c>
      <c r="D10" s="4" t="s">
        <v>65</v>
      </c>
      <c r="E10" s="4" t="s">
        <v>91</v>
      </c>
      <c r="F10" s="4" t="s">
        <v>10</v>
      </c>
      <c r="G10" s="4" t="s">
        <v>92</v>
      </c>
      <c r="H10" s="4" t="s">
        <v>18</v>
      </c>
      <c r="I10" s="4" t="s">
        <v>93</v>
      </c>
      <c r="J10" s="4" t="s">
        <v>94</v>
      </c>
      <c r="K10" s="4" t="s">
        <v>95</v>
      </c>
      <c r="L10" s="4" t="s">
        <v>96</v>
      </c>
      <c r="M10" s="4" t="s">
        <v>59</v>
      </c>
      <c r="N10" s="4" t="s">
        <v>97</v>
      </c>
      <c r="O10" s="12" t="s">
        <v>61</v>
      </c>
      <c r="P10" s="12" t="s">
        <v>61</v>
      </c>
      <c r="Q10" s="4" t="str">
        <f aca="true">IF($P10="","",IF($P10&lt;TODAY(),"Overdue",IF($P10&lt;=TODAY()+30,"Due Soon","Current")))</f>
        <v>Current</v>
      </c>
      <c r="R10" s="4" t="s">
        <v>13</v>
      </c>
      <c r="S10" s="4"/>
      <c r="T10" s="4" t="s">
        <v>24</v>
      </c>
    </row>
    <row r="11" customFormat="false" ht="60" hidden="false" customHeight="true" outlineLevel="0" collapsed="false">
      <c r="A11" s="6" t="n">
        <v>6</v>
      </c>
      <c r="B11" s="6" t="s">
        <v>98</v>
      </c>
      <c r="C11" s="6" t="s">
        <v>99</v>
      </c>
      <c r="D11" s="6" t="s">
        <v>100</v>
      </c>
      <c r="E11" s="6" t="s">
        <v>101</v>
      </c>
      <c r="F11" s="6" t="s">
        <v>10</v>
      </c>
      <c r="G11" s="6" t="s">
        <v>102</v>
      </c>
      <c r="H11" s="6" t="s">
        <v>18</v>
      </c>
      <c r="I11" s="6" t="s">
        <v>103</v>
      </c>
      <c r="J11" s="6" t="s">
        <v>104</v>
      </c>
      <c r="K11" s="6" t="s">
        <v>105</v>
      </c>
      <c r="L11" s="6" t="s">
        <v>106</v>
      </c>
      <c r="M11" s="6" t="s">
        <v>107</v>
      </c>
      <c r="N11" s="6" t="s">
        <v>97</v>
      </c>
      <c r="O11" s="13" t="s">
        <v>61</v>
      </c>
      <c r="P11" s="13" t="s">
        <v>61</v>
      </c>
      <c r="Q11" s="6" t="str">
        <f aca="true">IF($P11="","",IF($P11&lt;TODAY(),"Overdue",IF($P11&lt;=TODAY()+30,"Due Soon","Current")))</f>
        <v>Current</v>
      </c>
      <c r="R11" s="6" t="s">
        <v>13</v>
      </c>
      <c r="S11" s="6"/>
      <c r="T11" s="6" t="s">
        <v>24</v>
      </c>
    </row>
    <row r="12" customFormat="false" ht="60" hidden="false" customHeight="true" outlineLevel="0" collapsed="false">
      <c r="A12" s="4" t="n">
        <v>7</v>
      </c>
      <c r="B12" s="4" t="s">
        <v>108</v>
      </c>
      <c r="C12" s="4" t="s">
        <v>109</v>
      </c>
      <c r="D12" s="4" t="s">
        <v>110</v>
      </c>
      <c r="E12" s="4" t="s">
        <v>111</v>
      </c>
      <c r="F12" s="4" t="s">
        <v>10</v>
      </c>
      <c r="G12" s="4" t="s">
        <v>112</v>
      </c>
      <c r="H12" s="4" t="s">
        <v>18</v>
      </c>
      <c r="I12" s="4" t="s">
        <v>113</v>
      </c>
      <c r="J12" s="4" t="s">
        <v>114</v>
      </c>
      <c r="K12" s="4" t="s">
        <v>115</v>
      </c>
      <c r="L12" s="4" t="s">
        <v>116</v>
      </c>
      <c r="M12" s="4" t="s">
        <v>59</v>
      </c>
      <c r="N12" s="4" t="s">
        <v>97</v>
      </c>
      <c r="O12" s="12" t="s">
        <v>61</v>
      </c>
      <c r="P12" s="12" t="s">
        <v>61</v>
      </c>
      <c r="Q12" s="4" t="str">
        <f aca="true">IF($P12="","",IF($P12&lt;TODAY(),"Overdue",IF($P12&lt;=TODAY()+30,"Due Soon","Current")))</f>
        <v>Current</v>
      </c>
      <c r="R12" s="4" t="s">
        <v>13</v>
      </c>
      <c r="S12" s="4"/>
      <c r="T12" s="4" t="s">
        <v>24</v>
      </c>
    </row>
    <row r="13" customFormat="false" ht="60" hidden="false" customHeight="true" outlineLevel="0" collapsed="false">
      <c r="A13" s="6" t="n">
        <v>8</v>
      </c>
      <c r="B13" s="6" t="s">
        <v>117</v>
      </c>
      <c r="C13" s="6" t="s">
        <v>118</v>
      </c>
      <c r="D13" s="6" t="s">
        <v>119</v>
      </c>
      <c r="E13" s="6" t="s">
        <v>120</v>
      </c>
      <c r="F13" s="6" t="s">
        <v>11</v>
      </c>
      <c r="G13" s="6" t="s">
        <v>121</v>
      </c>
      <c r="H13" s="6" t="s">
        <v>19</v>
      </c>
      <c r="I13" s="6" t="s">
        <v>122</v>
      </c>
      <c r="J13" s="6" t="s">
        <v>123</v>
      </c>
      <c r="K13" s="6" t="s">
        <v>124</v>
      </c>
      <c r="L13" s="6" t="s">
        <v>125</v>
      </c>
      <c r="M13" s="6" t="s">
        <v>107</v>
      </c>
      <c r="N13" s="6" t="s">
        <v>97</v>
      </c>
      <c r="O13" s="13" t="s">
        <v>61</v>
      </c>
      <c r="P13" s="13" t="s">
        <v>61</v>
      </c>
      <c r="Q13" s="6" t="str">
        <f aca="true">IF($P13="","",IF($P13&lt;TODAY(),"Overdue",IF($P13&lt;=TODAY()+30,"Due Soon","Current")))</f>
        <v>Current</v>
      </c>
      <c r="R13" s="6" t="s">
        <v>13</v>
      </c>
      <c r="S13" s="6"/>
      <c r="T13" s="6" t="s">
        <v>24</v>
      </c>
    </row>
    <row r="14" customFormat="false" ht="60" hidden="false" customHeight="true" outlineLevel="0" collapsed="false">
      <c r="A14" s="4" t="n">
        <v>9</v>
      </c>
      <c r="B14" s="4" t="s">
        <v>126</v>
      </c>
      <c r="C14" s="4" t="s">
        <v>127</v>
      </c>
      <c r="D14" s="4" t="s">
        <v>119</v>
      </c>
      <c r="E14" s="4" t="s">
        <v>128</v>
      </c>
      <c r="F14" s="4" t="s">
        <v>10</v>
      </c>
      <c r="G14" s="4" t="s">
        <v>129</v>
      </c>
      <c r="H14" s="4" t="s">
        <v>18</v>
      </c>
      <c r="I14" s="4" t="s">
        <v>130</v>
      </c>
      <c r="J14" s="4" t="s">
        <v>131</v>
      </c>
      <c r="K14" s="4" t="s">
        <v>132</v>
      </c>
      <c r="L14" s="4" t="s">
        <v>58</v>
      </c>
      <c r="M14" s="4" t="s">
        <v>107</v>
      </c>
      <c r="N14" s="4" t="s">
        <v>97</v>
      </c>
      <c r="O14" s="12" t="s">
        <v>61</v>
      </c>
      <c r="P14" s="12" t="s">
        <v>61</v>
      </c>
      <c r="Q14" s="4" t="str">
        <f aca="true">IF($P14="","",IF($P14&lt;TODAY(),"Overdue",IF($P14&lt;=TODAY()+30,"Due Soon","Current")))</f>
        <v>Current</v>
      </c>
      <c r="R14" s="4" t="s">
        <v>15</v>
      </c>
      <c r="S14" s="4" t="s">
        <v>133</v>
      </c>
      <c r="T14" s="4" t="s">
        <v>21</v>
      </c>
    </row>
    <row r="15" customFormat="false" ht="60" hidden="false" customHeight="true" outlineLevel="0" collapsed="false">
      <c r="A15" s="6" t="n">
        <v>10</v>
      </c>
      <c r="B15" s="6" t="s">
        <v>134</v>
      </c>
      <c r="C15" s="6" t="s">
        <v>135</v>
      </c>
      <c r="D15" s="6" t="s">
        <v>100</v>
      </c>
      <c r="E15" s="6" t="s">
        <v>136</v>
      </c>
      <c r="F15" s="6" t="s">
        <v>10</v>
      </c>
      <c r="G15" s="6" t="s">
        <v>137</v>
      </c>
      <c r="H15" s="6" t="s">
        <v>18</v>
      </c>
      <c r="I15" s="6" t="s">
        <v>138</v>
      </c>
      <c r="J15" s="6" t="s">
        <v>139</v>
      </c>
      <c r="K15" s="6" t="s">
        <v>105</v>
      </c>
      <c r="L15" s="6" t="s">
        <v>140</v>
      </c>
      <c r="M15" s="6" t="s">
        <v>59</v>
      </c>
      <c r="N15" s="6" t="s">
        <v>97</v>
      </c>
      <c r="O15" s="13" t="s">
        <v>61</v>
      </c>
      <c r="P15" s="13" t="s">
        <v>61</v>
      </c>
      <c r="Q15" s="6" t="str">
        <f aca="true">IF($P15="","",IF($P15&lt;TODAY(),"Overdue",IF($P15&lt;=TODAY()+30,"Due Soon","Current")))</f>
        <v>Current</v>
      </c>
      <c r="R15" s="6" t="s">
        <v>13</v>
      </c>
      <c r="S15" s="6"/>
      <c r="T15" s="6" t="s">
        <v>24</v>
      </c>
    </row>
    <row r="16" customFormat="false" ht="60" hidden="false" customHeight="true" outlineLevel="0" collapsed="false">
      <c r="A16" s="4"/>
      <c r="B16" s="4"/>
      <c r="C16" s="4"/>
      <c r="D16" s="4"/>
      <c r="E16" s="4"/>
      <c r="F16" s="4"/>
      <c r="G16" s="4"/>
      <c r="H16" s="4"/>
      <c r="I16" s="4"/>
      <c r="J16" s="4"/>
      <c r="K16" s="4"/>
      <c r="L16" s="4"/>
      <c r="M16" s="4"/>
      <c r="N16" s="4"/>
      <c r="O16" s="12"/>
      <c r="P16" s="12"/>
      <c r="Q16" s="4" t="str">
        <f aca="true">IF($P16="","",IF($P16&lt;TODAY(),"Overdue",IF($P16&lt;=TODAY()+30,"Due Soon","Current")))</f>
        <v/>
      </c>
      <c r="R16" s="4"/>
      <c r="S16" s="4"/>
      <c r="T16" s="4"/>
    </row>
    <row r="17" customFormat="false" ht="60" hidden="false" customHeight="true" outlineLevel="0" collapsed="false">
      <c r="A17" s="6"/>
      <c r="B17" s="6"/>
      <c r="C17" s="6"/>
      <c r="D17" s="6"/>
      <c r="E17" s="6"/>
      <c r="F17" s="6"/>
      <c r="G17" s="6"/>
      <c r="H17" s="6"/>
      <c r="I17" s="6"/>
      <c r="J17" s="6"/>
      <c r="K17" s="6"/>
      <c r="L17" s="6"/>
      <c r="M17" s="6"/>
      <c r="N17" s="6"/>
      <c r="O17" s="13"/>
      <c r="P17" s="13"/>
      <c r="Q17" s="6" t="str">
        <f aca="true">IF($P17="","",IF($P17&lt;TODAY(),"Overdue",IF($P17&lt;=TODAY()+30,"Due Soon","Current")))</f>
        <v/>
      </c>
      <c r="R17" s="6"/>
      <c r="S17" s="6"/>
      <c r="T17" s="6"/>
    </row>
    <row r="18" customFormat="false" ht="60" hidden="false" customHeight="true" outlineLevel="0" collapsed="false">
      <c r="A18" s="4"/>
      <c r="B18" s="4"/>
      <c r="C18" s="4"/>
      <c r="D18" s="4"/>
      <c r="E18" s="4"/>
      <c r="F18" s="4"/>
      <c r="G18" s="4"/>
      <c r="H18" s="4"/>
      <c r="I18" s="4"/>
      <c r="J18" s="4"/>
      <c r="K18" s="4"/>
      <c r="L18" s="4"/>
      <c r="M18" s="4"/>
      <c r="N18" s="4"/>
      <c r="O18" s="12"/>
      <c r="P18" s="12"/>
      <c r="Q18" s="4" t="str">
        <f aca="true">IF($P18="","",IF($P18&lt;TODAY(),"Overdue",IF($P18&lt;=TODAY()+30,"Due Soon","Current")))</f>
        <v/>
      </c>
      <c r="R18" s="4"/>
      <c r="S18" s="4"/>
      <c r="T18" s="4"/>
    </row>
    <row r="19" customFormat="false" ht="60" hidden="false" customHeight="true" outlineLevel="0" collapsed="false">
      <c r="A19" s="6"/>
      <c r="B19" s="6"/>
      <c r="C19" s="6"/>
      <c r="D19" s="6"/>
      <c r="E19" s="6"/>
      <c r="F19" s="6"/>
      <c r="G19" s="6"/>
      <c r="H19" s="6"/>
      <c r="I19" s="6"/>
      <c r="J19" s="6"/>
      <c r="K19" s="6"/>
      <c r="L19" s="6"/>
      <c r="M19" s="6"/>
      <c r="N19" s="6"/>
      <c r="O19" s="13"/>
      <c r="P19" s="13"/>
      <c r="Q19" s="6" t="str">
        <f aca="true">IF($P19="","",IF($P19&lt;TODAY(),"Overdue",IF($P19&lt;=TODAY()+30,"Due Soon","Current")))</f>
        <v/>
      </c>
      <c r="R19" s="6"/>
      <c r="S19" s="6"/>
      <c r="T19" s="6"/>
    </row>
    <row r="20" customFormat="false" ht="60" hidden="false" customHeight="true" outlineLevel="0" collapsed="false">
      <c r="A20" s="4"/>
      <c r="B20" s="4"/>
      <c r="C20" s="4"/>
      <c r="D20" s="4"/>
      <c r="E20" s="4"/>
      <c r="F20" s="4"/>
      <c r="G20" s="4"/>
      <c r="H20" s="4"/>
      <c r="I20" s="4"/>
      <c r="J20" s="4"/>
      <c r="K20" s="4"/>
      <c r="L20" s="4"/>
      <c r="M20" s="4"/>
      <c r="N20" s="4"/>
      <c r="O20" s="12"/>
      <c r="P20" s="12"/>
      <c r="Q20" s="4" t="str">
        <f aca="true">IF($P20="","",IF($P20&lt;TODAY(),"Overdue",IF($P20&lt;=TODAY()+30,"Due Soon","Current")))</f>
        <v/>
      </c>
      <c r="R20" s="4"/>
      <c r="S20" s="4"/>
      <c r="T20" s="4"/>
    </row>
    <row r="21" customFormat="false" ht="60" hidden="false" customHeight="true" outlineLevel="0" collapsed="false">
      <c r="A21" s="6"/>
      <c r="B21" s="6"/>
      <c r="C21" s="6"/>
      <c r="D21" s="6"/>
      <c r="E21" s="6"/>
      <c r="F21" s="6"/>
      <c r="G21" s="6"/>
      <c r="H21" s="6"/>
      <c r="I21" s="6"/>
      <c r="J21" s="6"/>
      <c r="K21" s="6"/>
      <c r="L21" s="6"/>
      <c r="M21" s="6"/>
      <c r="N21" s="6"/>
      <c r="O21" s="13"/>
      <c r="P21" s="13"/>
      <c r="Q21" s="6" t="str">
        <f aca="true">IF($P21="","",IF($P21&lt;TODAY(),"Overdue",IF($P21&lt;=TODAY()+30,"Due Soon","Current")))</f>
        <v/>
      </c>
      <c r="R21" s="6"/>
      <c r="S21" s="6"/>
      <c r="T21" s="6"/>
    </row>
    <row r="22" customFormat="false" ht="60" hidden="false" customHeight="true" outlineLevel="0" collapsed="false">
      <c r="A22" s="4"/>
      <c r="B22" s="4"/>
      <c r="C22" s="4"/>
      <c r="D22" s="4"/>
      <c r="E22" s="4"/>
      <c r="F22" s="4"/>
      <c r="G22" s="4"/>
      <c r="H22" s="4"/>
      <c r="I22" s="4"/>
      <c r="J22" s="4"/>
      <c r="K22" s="4"/>
      <c r="L22" s="4"/>
      <c r="M22" s="4"/>
      <c r="N22" s="4"/>
      <c r="O22" s="12"/>
      <c r="P22" s="12"/>
      <c r="Q22" s="4" t="str">
        <f aca="true">IF($P22="","",IF($P22&lt;TODAY(),"Overdue",IF($P22&lt;=TODAY()+30,"Due Soon","Current")))</f>
        <v/>
      </c>
      <c r="R22" s="4"/>
      <c r="S22" s="4"/>
      <c r="T22" s="4"/>
    </row>
    <row r="23" customFormat="false" ht="60" hidden="false" customHeight="true" outlineLevel="0" collapsed="false">
      <c r="A23" s="6"/>
      <c r="B23" s="6"/>
      <c r="C23" s="6"/>
      <c r="D23" s="6"/>
      <c r="E23" s="6"/>
      <c r="F23" s="6"/>
      <c r="G23" s="6"/>
      <c r="H23" s="6"/>
      <c r="I23" s="6"/>
      <c r="J23" s="6"/>
      <c r="K23" s="6"/>
      <c r="L23" s="6"/>
      <c r="M23" s="6"/>
      <c r="N23" s="6"/>
      <c r="O23" s="13"/>
      <c r="P23" s="13"/>
      <c r="Q23" s="6" t="str">
        <f aca="true">IF($P23="","",IF($P23&lt;TODAY(),"Overdue",IF($P23&lt;=TODAY()+30,"Due Soon","Current")))</f>
        <v/>
      </c>
      <c r="R23" s="6"/>
      <c r="S23" s="6"/>
      <c r="T23" s="6"/>
    </row>
    <row r="24" customFormat="false" ht="60" hidden="false" customHeight="true" outlineLevel="0" collapsed="false">
      <c r="A24" s="4"/>
      <c r="B24" s="4"/>
      <c r="C24" s="4"/>
      <c r="D24" s="4"/>
      <c r="E24" s="4"/>
      <c r="F24" s="4"/>
      <c r="G24" s="4"/>
      <c r="H24" s="4"/>
      <c r="I24" s="4"/>
      <c r="J24" s="4"/>
      <c r="K24" s="4"/>
      <c r="L24" s="4"/>
      <c r="M24" s="4"/>
      <c r="N24" s="4"/>
      <c r="O24" s="12"/>
      <c r="P24" s="12"/>
      <c r="Q24" s="4" t="str">
        <f aca="true">IF($P24="","",IF($P24&lt;TODAY(),"Overdue",IF($P24&lt;=TODAY()+30,"Due Soon","Current")))</f>
        <v/>
      </c>
      <c r="R24" s="4"/>
      <c r="S24" s="4"/>
      <c r="T24" s="4"/>
    </row>
    <row r="25" customFormat="false" ht="60" hidden="false" customHeight="true" outlineLevel="0" collapsed="false">
      <c r="A25" s="6"/>
      <c r="B25" s="6"/>
      <c r="C25" s="6"/>
      <c r="D25" s="6"/>
      <c r="E25" s="6"/>
      <c r="F25" s="6"/>
      <c r="G25" s="6"/>
      <c r="H25" s="6"/>
      <c r="I25" s="6"/>
      <c r="J25" s="6"/>
      <c r="K25" s="6"/>
      <c r="L25" s="6"/>
      <c r="M25" s="6"/>
      <c r="N25" s="6"/>
      <c r="O25" s="13"/>
      <c r="P25" s="13"/>
      <c r="Q25" s="6" t="str">
        <f aca="true">IF($P25="","",IF($P25&lt;TODAY(),"Overdue",IF($P25&lt;=TODAY()+30,"Due Soon","Current")))</f>
        <v/>
      </c>
      <c r="R25" s="6"/>
      <c r="S25" s="6"/>
      <c r="T25" s="6"/>
    </row>
    <row r="26" customFormat="false" ht="60" hidden="false" customHeight="true" outlineLevel="0" collapsed="false">
      <c r="A26" s="4"/>
      <c r="B26" s="4"/>
      <c r="C26" s="4"/>
      <c r="D26" s="4"/>
      <c r="E26" s="4"/>
      <c r="F26" s="4"/>
      <c r="G26" s="4"/>
      <c r="H26" s="4"/>
      <c r="I26" s="4"/>
      <c r="J26" s="4"/>
      <c r="K26" s="4"/>
      <c r="L26" s="4"/>
      <c r="M26" s="4"/>
      <c r="N26" s="4"/>
      <c r="O26" s="12"/>
      <c r="P26" s="12"/>
      <c r="Q26" s="4" t="str">
        <f aca="true">IF($P26="","",IF($P26&lt;TODAY(),"Overdue",IF($P26&lt;=TODAY()+30,"Due Soon","Current")))</f>
        <v/>
      </c>
      <c r="R26" s="4"/>
      <c r="S26" s="4"/>
      <c r="T26" s="4"/>
    </row>
    <row r="27" customFormat="false" ht="60" hidden="false" customHeight="true" outlineLevel="0" collapsed="false">
      <c r="A27" s="6"/>
      <c r="B27" s="6"/>
      <c r="C27" s="6"/>
      <c r="D27" s="6"/>
      <c r="E27" s="6"/>
      <c r="F27" s="6"/>
      <c r="G27" s="6"/>
      <c r="H27" s="6"/>
      <c r="I27" s="6"/>
      <c r="J27" s="6"/>
      <c r="K27" s="6"/>
      <c r="L27" s="6"/>
      <c r="M27" s="6"/>
      <c r="N27" s="6"/>
      <c r="O27" s="13"/>
      <c r="P27" s="13"/>
      <c r="Q27" s="6" t="str">
        <f aca="true">IF($P27="","",IF($P27&lt;TODAY(),"Overdue",IF($P27&lt;=TODAY()+30,"Due Soon","Current")))</f>
        <v/>
      </c>
      <c r="R27" s="6"/>
      <c r="S27" s="6"/>
      <c r="T27" s="6"/>
    </row>
    <row r="28" customFormat="false" ht="60" hidden="false" customHeight="true" outlineLevel="0" collapsed="false">
      <c r="A28" s="4"/>
      <c r="B28" s="4"/>
      <c r="C28" s="4"/>
      <c r="D28" s="4"/>
      <c r="E28" s="4"/>
      <c r="F28" s="4"/>
      <c r="G28" s="4"/>
      <c r="H28" s="4"/>
      <c r="I28" s="4"/>
      <c r="J28" s="4"/>
      <c r="K28" s="4"/>
      <c r="L28" s="4"/>
      <c r="M28" s="4"/>
      <c r="N28" s="4"/>
      <c r="O28" s="12"/>
      <c r="P28" s="12"/>
      <c r="Q28" s="4" t="str">
        <f aca="true">IF($P28="","",IF($P28&lt;TODAY(),"Overdue",IF($P28&lt;=TODAY()+30,"Due Soon","Current")))</f>
        <v/>
      </c>
      <c r="R28" s="4"/>
      <c r="S28" s="4"/>
      <c r="T28" s="4"/>
    </row>
    <row r="29" customFormat="false" ht="60" hidden="false" customHeight="true" outlineLevel="0" collapsed="false">
      <c r="A29" s="6"/>
      <c r="B29" s="6"/>
      <c r="C29" s="6"/>
      <c r="D29" s="6"/>
      <c r="E29" s="6"/>
      <c r="F29" s="6"/>
      <c r="G29" s="6"/>
      <c r="H29" s="6"/>
      <c r="I29" s="6"/>
      <c r="J29" s="6"/>
      <c r="K29" s="6"/>
      <c r="L29" s="6"/>
      <c r="M29" s="6"/>
      <c r="N29" s="6"/>
      <c r="O29" s="13"/>
      <c r="P29" s="13"/>
      <c r="Q29" s="6" t="str">
        <f aca="true">IF($P29="","",IF($P29&lt;TODAY(),"Overdue",IF($P29&lt;=TODAY()+30,"Due Soon","Current")))</f>
        <v/>
      </c>
      <c r="R29" s="6"/>
      <c r="S29" s="6"/>
      <c r="T29" s="6"/>
    </row>
    <row r="30" customFormat="false" ht="60" hidden="false" customHeight="true" outlineLevel="0" collapsed="false">
      <c r="A30" s="4"/>
      <c r="B30" s="4"/>
      <c r="C30" s="4"/>
      <c r="D30" s="4"/>
      <c r="E30" s="4"/>
      <c r="F30" s="4"/>
      <c r="G30" s="4"/>
      <c r="H30" s="4"/>
      <c r="I30" s="4"/>
      <c r="J30" s="4"/>
      <c r="K30" s="4"/>
      <c r="L30" s="4"/>
      <c r="M30" s="4"/>
      <c r="N30" s="4"/>
      <c r="O30" s="12"/>
      <c r="P30" s="12"/>
      <c r="Q30" s="4" t="str">
        <f aca="true">IF($P30="","",IF($P30&lt;TODAY(),"Overdue",IF($P30&lt;=TODAY()+30,"Due Soon","Current")))</f>
        <v/>
      </c>
      <c r="R30" s="4"/>
      <c r="S30" s="4"/>
      <c r="T30" s="4"/>
    </row>
    <row r="31" customFormat="false" ht="15.75" hidden="false" customHeight="true" outlineLevel="0" collapsed="false">
      <c r="P31" s="11" t="s">
        <v>28</v>
      </c>
      <c r="Q31" s="11"/>
      <c r="R31" s="11"/>
      <c r="S31" s="11"/>
      <c r="T31" s="11"/>
    </row>
  </sheetData>
  <mergeCells count="4">
    <mergeCell ref="A1:T1"/>
    <mergeCell ref="A2:T2"/>
    <mergeCell ref="A3:T3"/>
    <mergeCell ref="P31:T31"/>
  </mergeCells>
  <conditionalFormatting sqref="F6:F30">
    <cfRule type="expression" priority="2" aboveAverage="0" equalAverage="0" bottom="0" percent="0" rank="0" text="" dxfId="2">
      <formula>$F6="Extreme"</formula>
    </cfRule>
    <cfRule type="expression" priority="3" aboveAverage="0" equalAverage="0" bottom="0" percent="0" rank="0" text="" dxfId="0">
      <formula>$F6="High"</formula>
    </cfRule>
    <cfRule type="expression" priority="4" aboveAverage="0" equalAverage="0" bottom="0" percent="0" rank="0" text="" dxfId="1">
      <formula>$F6="Moderate"</formula>
    </cfRule>
    <cfRule type="expression" priority="5" aboveAverage="0" equalAverage="0" bottom="0" percent="0" rank="0" text="" dxfId="3">
      <formula>$F6="Low"</formula>
    </cfRule>
  </conditionalFormatting>
  <conditionalFormatting sqref="H6:H30">
    <cfRule type="expression" priority="6" aboveAverage="0" equalAverage="0" bottom="0" percent="0" rank="0" text="" dxfId="4">
      <formula>$H6="Close control"</formula>
    </cfRule>
  </conditionalFormatting>
  <conditionalFormatting sqref="M6:M30">
    <cfRule type="expression" priority="7" aboveAverage="0" equalAverage="0" bottom="0" percent="0" rank="0" text="" dxfId="0">
      <formula>$M6="No"</formula>
    </cfRule>
  </conditionalFormatting>
  <conditionalFormatting sqref="Q6:Q30">
    <cfRule type="expression" priority="8" aboveAverage="0" equalAverage="0" bottom="0" percent="0" rank="0" text="" dxfId="3">
      <formula>$Q6="Current"</formula>
    </cfRule>
    <cfRule type="expression" priority="9" aboveAverage="0" equalAverage="0" bottom="0" percent="0" rank="0" text="" dxfId="1">
      <formula>$Q6="Due Soon"</formula>
    </cfRule>
    <cfRule type="expression" priority="10" aboveAverage="0" equalAverage="0" bottom="0" percent="0" rank="0" text="" dxfId="0">
      <formula>$Q6="Overdue"</formula>
    </cfRule>
  </conditionalFormatting>
  <conditionalFormatting sqref="R6:R30">
    <cfRule type="expression" priority="11" aboveAverage="0" equalAverage="0" bottom="0" percent="0" rank="0" text="" dxfId="0">
      <formula>$R6="Does Not Meet"</formula>
    </cfRule>
    <cfRule type="expression" priority="12" aboveAverage="0" equalAverage="0" bottom="0" percent="0" rank="0" text="" dxfId="1">
      <formula>$R6="Partial"</formula>
    </cfRule>
    <cfRule type="expression" priority="13" aboveAverage="0" equalAverage="0" bottom="0" percent="0" rank="0" text="" dxfId="3">
      <formula>$R6="Meets"</formula>
    </cfRule>
  </conditionalFormatting>
  <conditionalFormatting sqref="T6:T30">
    <cfRule type="expression" priority="14" aboveAverage="0" equalAverage="0" bottom="0" percent="0" rank="0" text="" dxfId="0">
      <formula>$T6="Open"</formula>
    </cfRule>
    <cfRule type="expression" priority="15" aboveAverage="0" equalAverage="0" bottom="0" percent="0" rank="0" text="" dxfId="1">
      <formula>$T6="In Progress"</formula>
    </cfRule>
    <cfRule type="expression" priority="16" aboveAverage="0" equalAverage="0" bottom="0" percent="0" rank="0" text="" dxfId="3">
      <formula>$T6="Closed"</formula>
    </cfRule>
  </conditionalFormatting>
  <dataValidations count="7">
    <dataValidation allowBlank="true" errorStyle="stop" operator="between" showDropDown="false" showErrorMessage="false" showInputMessage="false" sqref="D6:D30" type="list">
      <formula1>"Labour hire,Specialist service,Inspection or testing,Waste or environmental,Maintenance,Training,Administrative or IT,Design or engineering,Other"</formula1>
      <formula2>0</formula2>
    </dataValidation>
    <dataValidation allowBlank="true" errorStyle="stop" operator="between" showDropDown="false" showErrorMessage="false" showInputMessage="false" sqref="F6:F30" type="list">
      <formula1>"Low,Moderate,High,Extreme"</formula1>
      <formula2>0</formula2>
    </dataValidation>
    <dataValidation allowBlank="true" errorStyle="stop" operator="between" showDropDown="false" showErrorMessage="false" showInputMessage="false" sqref="H6:H30" type="list">
      <formula1>"Basic control,Standard control,Close control"</formula1>
      <formula2>0</formula2>
    </dataValidation>
    <dataValidation allowBlank="true" errorStyle="stop" operator="between" showDropDown="false" showErrorMessage="false" showInputMessage="false" sqref="M6:M30" type="list">
      <formula1>"Yes,No,N/A"</formula1>
      <formula2>0</formula2>
    </dataValidation>
    <dataValidation allowBlank="true" errorStyle="stop" operator="between" showDropDown="false" showErrorMessage="false" showInputMessage="false" sqref="N6:N30" type="list">
      <formula1>"Monthly,Quarterly,Six-monthly,Annual,Per engagement"</formula1>
      <formula2>0</formula2>
    </dataValidation>
    <dataValidation allowBlank="true" errorStyle="stop" operator="between" showDropDown="false" showErrorMessage="false" showInputMessage="false" sqref="R6:R30" type="list">
      <formula1>"Meets,Partial,Does Not Meet"</formula1>
      <formula2>0</formula2>
    </dataValidation>
    <dataValidation allowBlank="true" errorStyle="stop" operator="between" showDropDown="false" showErrorMessage="false" showInputMessage="false" sqref="T6:T30" type="list">
      <formula1>"Open,In Progress,Closed,N/A"</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MISAFE-IMS-TMP-042-V1.0 | Outsourced Process Register&amp;C&amp;8 © MiSAFE Solutions Pty Ltd | ABN 12 602 392 343 | Sunshine Coast QLD 4560 | contact@misafesolutions.com.au. All rights reserved.&amp;R&amp;8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12"/>
    <col collapsed="false" customWidth="true" hidden="false" outlineLevel="0" max="3" min="3" style="0" width="10"/>
    <col collapsed="false" customWidth="true" hidden="false" outlineLevel="0" max="4" min="4" style="0" width="20"/>
    <col collapsed="false" customWidth="true" hidden="false" outlineLevel="0" max="5" min="5" style="0" width="18"/>
    <col collapsed="false" customWidth="true" hidden="false" outlineLevel="0" max="6" min="6" style="0" width="40"/>
    <col collapsed="false" customWidth="true" hidden="false" outlineLevel="0" max="7" min="7" style="0" width="12"/>
    <col collapsed="false" customWidth="true" hidden="false" outlineLevel="0" max="9" min="8" style="0" width="34"/>
    <col collapsed="false" customWidth="true" hidden="false" outlineLevel="0" max="10" min="10" style="0" width="26"/>
    <col collapsed="false" customWidth="true" hidden="false" outlineLevel="0" max="11" min="11" style="0" width="18"/>
    <col collapsed="false" customWidth="true" hidden="false" outlineLevel="0" max="15" min="12" style="0" width="12"/>
  </cols>
  <sheetData>
    <row r="1" customFormat="false" ht="49.5" hidden="false" customHeight="true" outlineLevel="0" collapsed="false">
      <c r="A1" s="1" t="s">
        <v>141</v>
      </c>
      <c r="B1" s="1"/>
      <c r="C1" s="1"/>
      <c r="D1" s="1"/>
      <c r="E1" s="1"/>
      <c r="F1" s="1"/>
      <c r="G1" s="1"/>
      <c r="H1" s="1"/>
      <c r="I1" s="1"/>
      <c r="J1" s="1"/>
      <c r="K1" s="1"/>
      <c r="L1" s="1"/>
      <c r="M1" s="1"/>
      <c r="N1" s="1"/>
      <c r="O1" s="1"/>
    </row>
    <row r="2" customFormat="false" ht="18" hidden="false" customHeight="true" outlineLevel="0" collapsed="false">
      <c r="A2" s="2" t="s">
        <v>30</v>
      </c>
      <c r="B2" s="2"/>
      <c r="C2" s="2"/>
      <c r="D2" s="2"/>
      <c r="E2" s="2"/>
      <c r="F2" s="2"/>
      <c r="G2" s="2"/>
      <c r="H2" s="2"/>
      <c r="I2" s="2"/>
      <c r="J2" s="2"/>
      <c r="K2" s="2"/>
      <c r="L2" s="2"/>
      <c r="M2" s="2"/>
      <c r="N2" s="2"/>
      <c r="O2" s="2"/>
    </row>
    <row r="3" customFormat="false" ht="18" hidden="false" customHeight="true" outlineLevel="0" collapsed="false">
      <c r="A3" s="2" t="s">
        <v>142</v>
      </c>
      <c r="B3" s="2"/>
      <c r="C3" s="2"/>
      <c r="D3" s="2"/>
      <c r="E3" s="2"/>
      <c r="F3" s="2"/>
      <c r="G3" s="2"/>
      <c r="H3" s="2"/>
      <c r="I3" s="2"/>
      <c r="J3" s="2"/>
      <c r="K3" s="2"/>
      <c r="L3" s="2"/>
      <c r="M3" s="2"/>
      <c r="N3" s="2"/>
      <c r="O3" s="2"/>
    </row>
    <row r="5" customFormat="false" ht="39.75" hidden="false" customHeight="true" outlineLevel="0" collapsed="false">
      <c r="A5" s="3" t="s">
        <v>32</v>
      </c>
      <c r="B5" s="3" t="s">
        <v>143</v>
      </c>
      <c r="C5" s="3" t="s">
        <v>144</v>
      </c>
      <c r="D5" s="3" t="s">
        <v>34</v>
      </c>
      <c r="E5" s="3" t="s">
        <v>145</v>
      </c>
      <c r="F5" s="3" t="s">
        <v>146</v>
      </c>
      <c r="G5" s="3" t="s">
        <v>147</v>
      </c>
      <c r="H5" s="3" t="s">
        <v>148</v>
      </c>
      <c r="I5" s="3" t="s">
        <v>149</v>
      </c>
      <c r="J5" s="3" t="s">
        <v>150</v>
      </c>
      <c r="K5" s="3" t="s">
        <v>151</v>
      </c>
      <c r="L5" s="3" t="s">
        <v>152</v>
      </c>
      <c r="M5" s="3" t="s">
        <v>49</v>
      </c>
      <c r="N5" s="3" t="s">
        <v>46</v>
      </c>
      <c r="O5" s="3" t="s">
        <v>47</v>
      </c>
    </row>
    <row r="6" customFormat="false" ht="60" hidden="false" customHeight="true" outlineLevel="0" collapsed="false">
      <c r="A6" s="4" t="n">
        <v>1</v>
      </c>
      <c r="B6" s="12" t="s">
        <v>61</v>
      </c>
      <c r="C6" s="4" t="n">
        <v>3</v>
      </c>
      <c r="D6" s="4" t="s">
        <v>73</v>
      </c>
      <c r="E6" s="4" t="s">
        <v>153</v>
      </c>
      <c r="F6" s="4" t="s">
        <v>154</v>
      </c>
      <c r="G6" s="4" t="s">
        <v>155</v>
      </c>
      <c r="H6" s="4" t="s">
        <v>156</v>
      </c>
      <c r="I6" s="4" t="s">
        <v>157</v>
      </c>
      <c r="J6" s="4" t="s">
        <v>158</v>
      </c>
      <c r="K6" s="4" t="s">
        <v>70</v>
      </c>
      <c r="L6" s="12" t="s">
        <v>61</v>
      </c>
      <c r="M6" s="4" t="s">
        <v>21</v>
      </c>
      <c r="N6" s="12" t="s">
        <v>61</v>
      </c>
      <c r="O6" s="4" t="str">
        <f aca="true">IF($N6="","",IF($N6&lt;TODAY(),"Overdue",IF($N6&lt;=TODAY()+30,"Due Soon","Current")))</f>
        <v>Current</v>
      </c>
    </row>
    <row r="7" customFormat="false" ht="60" hidden="false" customHeight="true" outlineLevel="0" collapsed="false">
      <c r="A7" s="6" t="n">
        <v>2</v>
      </c>
      <c r="B7" s="13" t="s">
        <v>61</v>
      </c>
      <c r="C7" s="6" t="n">
        <v>1</v>
      </c>
      <c r="D7" s="6" t="s">
        <v>51</v>
      </c>
      <c r="E7" s="6" t="s">
        <v>159</v>
      </c>
      <c r="F7" s="6" t="s">
        <v>160</v>
      </c>
      <c r="G7" s="6" t="s">
        <v>15</v>
      </c>
      <c r="H7" s="6" t="s">
        <v>161</v>
      </c>
      <c r="I7" s="6" t="s">
        <v>162</v>
      </c>
      <c r="J7" s="6" t="s">
        <v>163</v>
      </c>
      <c r="K7" s="6" t="s">
        <v>57</v>
      </c>
      <c r="L7" s="13" t="s">
        <v>61</v>
      </c>
      <c r="M7" s="6" t="s">
        <v>23</v>
      </c>
      <c r="N7" s="13" t="s">
        <v>61</v>
      </c>
      <c r="O7" s="6" t="str">
        <f aca="true">IF($N7="","",IF($N7&lt;TODAY(),"Overdue",IF($N7&lt;=TODAY()+30,"Due Soon","Current")))</f>
        <v>Current</v>
      </c>
    </row>
    <row r="8" customFormat="false" ht="60" hidden="false" customHeight="true" outlineLevel="0" collapsed="false">
      <c r="A8" s="4" t="n">
        <v>3</v>
      </c>
      <c r="B8" s="12" t="s">
        <v>61</v>
      </c>
      <c r="C8" s="4" t="n">
        <v>4</v>
      </c>
      <c r="D8" s="4" t="s">
        <v>82</v>
      </c>
      <c r="E8" s="4" t="s">
        <v>164</v>
      </c>
      <c r="F8" s="4" t="s">
        <v>165</v>
      </c>
      <c r="G8" s="4" t="s">
        <v>59</v>
      </c>
      <c r="H8" s="4" t="s">
        <v>166</v>
      </c>
      <c r="I8" s="4" t="s">
        <v>167</v>
      </c>
      <c r="J8" s="4" t="s">
        <v>168</v>
      </c>
      <c r="K8" s="4" t="s">
        <v>57</v>
      </c>
      <c r="L8" s="12" t="s">
        <v>61</v>
      </c>
      <c r="M8" s="4" t="s">
        <v>24</v>
      </c>
      <c r="N8" s="12" t="s">
        <v>61</v>
      </c>
      <c r="O8" s="4" t="str">
        <f aca="true">IF($N8="","",IF($N8&lt;TODAY(),"Overdue",IF($N8&lt;=TODAY()+30,"Due Soon","Current")))</f>
        <v>Current</v>
      </c>
    </row>
    <row r="9" customFormat="false" ht="60" hidden="false" customHeight="true" outlineLevel="0" collapsed="false">
      <c r="A9" s="6" t="n">
        <v>4</v>
      </c>
      <c r="B9" s="13" t="s">
        <v>61</v>
      </c>
      <c r="C9" s="6" t="n">
        <v>9</v>
      </c>
      <c r="D9" s="6" t="s">
        <v>127</v>
      </c>
      <c r="E9" s="6" t="s">
        <v>164</v>
      </c>
      <c r="F9" s="6" t="s">
        <v>169</v>
      </c>
      <c r="G9" s="6" t="s">
        <v>155</v>
      </c>
      <c r="H9" s="6" t="s">
        <v>170</v>
      </c>
      <c r="I9" s="6" t="s">
        <v>171</v>
      </c>
      <c r="J9" s="6" t="s">
        <v>172</v>
      </c>
      <c r="K9" s="6" t="s">
        <v>132</v>
      </c>
      <c r="L9" s="13" t="s">
        <v>61</v>
      </c>
      <c r="M9" s="6" t="s">
        <v>21</v>
      </c>
      <c r="N9" s="13" t="s">
        <v>61</v>
      </c>
      <c r="O9" s="6" t="str">
        <f aca="true">IF($N9="","",IF($N9&lt;TODAY(),"Overdue",IF($N9&lt;=TODAY()+30,"Due Soon","Current")))</f>
        <v>Current</v>
      </c>
    </row>
    <row r="10" customFormat="false" ht="60" hidden="false" customHeight="true" outlineLevel="0" collapsed="false">
      <c r="A10" s="4" t="n">
        <v>5</v>
      </c>
      <c r="B10" s="12" t="s">
        <v>61</v>
      </c>
      <c r="C10" s="4" t="s">
        <v>61</v>
      </c>
      <c r="D10" s="4" t="s">
        <v>173</v>
      </c>
      <c r="E10" s="4"/>
      <c r="F10" s="4" t="s">
        <v>174</v>
      </c>
      <c r="G10" s="4"/>
      <c r="H10" s="4" t="s">
        <v>61</v>
      </c>
      <c r="I10" s="4" t="s">
        <v>175</v>
      </c>
      <c r="J10" s="4" t="s">
        <v>61</v>
      </c>
      <c r="K10" s="4" t="s">
        <v>176</v>
      </c>
      <c r="L10" s="12" t="s">
        <v>61</v>
      </c>
      <c r="M10" s="4"/>
      <c r="N10" s="12" t="s">
        <v>61</v>
      </c>
      <c r="O10" s="4" t="str">
        <f aca="true">IF($N10="","",IF($N10&lt;TODAY(),"Overdue",IF($N10&lt;=TODAY()+30,"Due Soon","Current")))</f>
        <v>Current</v>
      </c>
    </row>
    <row r="11" customFormat="false" ht="60" hidden="false" customHeight="true" outlineLevel="0" collapsed="false">
      <c r="A11" s="6"/>
      <c r="B11" s="13"/>
      <c r="C11" s="6"/>
      <c r="D11" s="6"/>
      <c r="E11" s="6"/>
      <c r="F11" s="6"/>
      <c r="G11" s="6"/>
      <c r="H11" s="6"/>
      <c r="I11" s="6"/>
      <c r="J11" s="6"/>
      <c r="K11" s="6"/>
      <c r="L11" s="13"/>
      <c r="M11" s="6"/>
      <c r="N11" s="13"/>
      <c r="O11" s="6" t="str">
        <f aca="true">IF($N11="","",IF($N11&lt;TODAY(),"Overdue",IF($N11&lt;=TODAY()+30,"Due Soon","Current")))</f>
        <v/>
      </c>
    </row>
    <row r="12" customFormat="false" ht="60" hidden="false" customHeight="true" outlineLevel="0" collapsed="false">
      <c r="A12" s="4"/>
      <c r="B12" s="12"/>
      <c r="C12" s="4"/>
      <c r="D12" s="4"/>
      <c r="E12" s="4"/>
      <c r="F12" s="4"/>
      <c r="G12" s="4"/>
      <c r="H12" s="4"/>
      <c r="I12" s="4"/>
      <c r="J12" s="4"/>
      <c r="K12" s="4"/>
      <c r="L12" s="12"/>
      <c r="M12" s="4"/>
      <c r="N12" s="12"/>
      <c r="O12" s="4" t="str">
        <f aca="true">IF($N12="","",IF($N12&lt;TODAY(),"Overdue",IF($N12&lt;=TODAY()+30,"Due Soon","Current")))</f>
        <v/>
      </c>
    </row>
    <row r="13" customFormat="false" ht="60" hidden="false" customHeight="true" outlineLevel="0" collapsed="false">
      <c r="A13" s="6"/>
      <c r="B13" s="13"/>
      <c r="C13" s="6"/>
      <c r="D13" s="6"/>
      <c r="E13" s="6"/>
      <c r="F13" s="6"/>
      <c r="G13" s="6"/>
      <c r="H13" s="6"/>
      <c r="I13" s="6"/>
      <c r="J13" s="6"/>
      <c r="K13" s="6"/>
      <c r="L13" s="13"/>
      <c r="M13" s="6"/>
      <c r="N13" s="13"/>
      <c r="O13" s="6" t="str">
        <f aca="true">IF($N13="","",IF($N13&lt;TODAY(),"Overdue",IF($N13&lt;=TODAY()+30,"Due Soon","Current")))</f>
        <v/>
      </c>
    </row>
    <row r="14" customFormat="false" ht="60" hidden="false" customHeight="true" outlineLevel="0" collapsed="false">
      <c r="A14" s="4"/>
      <c r="B14" s="12"/>
      <c r="C14" s="4"/>
      <c r="D14" s="4"/>
      <c r="E14" s="4"/>
      <c r="F14" s="4"/>
      <c r="G14" s="4"/>
      <c r="H14" s="4"/>
      <c r="I14" s="4"/>
      <c r="J14" s="4"/>
      <c r="K14" s="4"/>
      <c r="L14" s="12"/>
      <c r="M14" s="4"/>
      <c r="N14" s="12"/>
      <c r="O14" s="4" t="str">
        <f aca="true">IF($N14="","",IF($N14&lt;TODAY(),"Overdue",IF($N14&lt;=TODAY()+30,"Due Soon","Current")))</f>
        <v/>
      </c>
    </row>
    <row r="15" customFormat="false" ht="60" hidden="false" customHeight="true" outlineLevel="0" collapsed="false">
      <c r="A15" s="6"/>
      <c r="B15" s="13"/>
      <c r="C15" s="6"/>
      <c r="D15" s="6"/>
      <c r="E15" s="6"/>
      <c r="F15" s="6"/>
      <c r="G15" s="6"/>
      <c r="H15" s="6"/>
      <c r="I15" s="6"/>
      <c r="J15" s="6"/>
      <c r="K15" s="6"/>
      <c r="L15" s="13"/>
      <c r="M15" s="6"/>
      <c r="N15" s="13"/>
      <c r="O15" s="6" t="str">
        <f aca="true">IF($N15="","",IF($N15&lt;TODAY(),"Overdue",IF($N15&lt;=TODAY()+30,"Due Soon","Current")))</f>
        <v/>
      </c>
    </row>
    <row r="16" customFormat="false" ht="60" hidden="false" customHeight="true" outlineLevel="0" collapsed="false">
      <c r="A16" s="4"/>
      <c r="B16" s="12"/>
      <c r="C16" s="4"/>
      <c r="D16" s="4"/>
      <c r="E16" s="4"/>
      <c r="F16" s="4"/>
      <c r="G16" s="4"/>
      <c r="H16" s="4"/>
      <c r="I16" s="4"/>
      <c r="J16" s="4"/>
      <c r="K16" s="4"/>
      <c r="L16" s="12"/>
      <c r="M16" s="4"/>
      <c r="N16" s="12"/>
      <c r="O16" s="4" t="str">
        <f aca="true">IF($N16="","",IF($N16&lt;TODAY(),"Overdue",IF($N16&lt;=TODAY()+30,"Due Soon","Current")))</f>
        <v/>
      </c>
    </row>
    <row r="17" customFormat="false" ht="60" hidden="false" customHeight="true" outlineLevel="0" collapsed="false">
      <c r="A17" s="6"/>
      <c r="B17" s="13"/>
      <c r="C17" s="6"/>
      <c r="D17" s="6"/>
      <c r="E17" s="6"/>
      <c r="F17" s="6"/>
      <c r="G17" s="6"/>
      <c r="H17" s="6"/>
      <c r="I17" s="6"/>
      <c r="J17" s="6"/>
      <c r="K17" s="6"/>
      <c r="L17" s="13"/>
      <c r="M17" s="6"/>
      <c r="N17" s="13"/>
      <c r="O17" s="6" t="str">
        <f aca="true">IF($N17="","",IF($N17&lt;TODAY(),"Overdue",IF($N17&lt;=TODAY()+30,"Due Soon","Current")))</f>
        <v/>
      </c>
    </row>
    <row r="18" customFormat="false" ht="60" hidden="false" customHeight="true" outlineLevel="0" collapsed="false">
      <c r="A18" s="4"/>
      <c r="B18" s="12"/>
      <c r="C18" s="4"/>
      <c r="D18" s="4"/>
      <c r="E18" s="4"/>
      <c r="F18" s="4"/>
      <c r="G18" s="4"/>
      <c r="H18" s="4"/>
      <c r="I18" s="4"/>
      <c r="J18" s="4"/>
      <c r="K18" s="4"/>
      <c r="L18" s="12"/>
      <c r="M18" s="4"/>
      <c r="N18" s="12"/>
      <c r="O18" s="4" t="str">
        <f aca="true">IF($N18="","",IF($N18&lt;TODAY(),"Overdue",IF($N18&lt;=TODAY()+30,"Due Soon","Current")))</f>
        <v/>
      </c>
    </row>
    <row r="19" customFormat="false" ht="60" hidden="false" customHeight="true" outlineLevel="0" collapsed="false">
      <c r="A19" s="6"/>
      <c r="B19" s="13"/>
      <c r="C19" s="6"/>
      <c r="D19" s="6"/>
      <c r="E19" s="6"/>
      <c r="F19" s="6"/>
      <c r="G19" s="6"/>
      <c r="H19" s="6"/>
      <c r="I19" s="6"/>
      <c r="J19" s="6"/>
      <c r="K19" s="6"/>
      <c r="L19" s="13"/>
      <c r="M19" s="6"/>
      <c r="N19" s="13"/>
      <c r="O19" s="6" t="str">
        <f aca="true">IF($N19="","",IF($N19&lt;TODAY(),"Overdue",IF($N19&lt;=TODAY()+30,"Due Soon","Current")))</f>
        <v/>
      </c>
    </row>
    <row r="20" customFormat="false" ht="60" hidden="false" customHeight="true" outlineLevel="0" collapsed="false">
      <c r="A20" s="4"/>
      <c r="B20" s="12"/>
      <c r="C20" s="4"/>
      <c r="D20" s="4"/>
      <c r="E20" s="4"/>
      <c r="F20" s="4"/>
      <c r="G20" s="4"/>
      <c r="H20" s="4"/>
      <c r="I20" s="4"/>
      <c r="J20" s="4"/>
      <c r="K20" s="4"/>
      <c r="L20" s="12"/>
      <c r="M20" s="4"/>
      <c r="N20" s="12"/>
      <c r="O20" s="4" t="str">
        <f aca="true">IF($N20="","",IF($N20&lt;TODAY(),"Overdue",IF($N20&lt;=TODAY()+30,"Due Soon","Current")))</f>
        <v/>
      </c>
    </row>
    <row r="21" customFormat="false" ht="60" hidden="false" customHeight="true" outlineLevel="0" collapsed="false">
      <c r="A21" s="6"/>
      <c r="B21" s="13"/>
      <c r="C21" s="6"/>
      <c r="D21" s="6"/>
      <c r="E21" s="6"/>
      <c r="F21" s="6"/>
      <c r="G21" s="6"/>
      <c r="H21" s="6"/>
      <c r="I21" s="6"/>
      <c r="J21" s="6"/>
      <c r="K21" s="6"/>
      <c r="L21" s="13"/>
      <c r="M21" s="6"/>
      <c r="N21" s="13"/>
      <c r="O21" s="6" t="str">
        <f aca="true">IF($N21="","",IF($N21&lt;TODAY(),"Overdue",IF($N21&lt;=TODAY()+30,"Due Soon","Current")))</f>
        <v/>
      </c>
    </row>
    <row r="22" customFormat="false" ht="60" hidden="false" customHeight="true" outlineLevel="0" collapsed="false">
      <c r="A22" s="4"/>
      <c r="B22" s="12"/>
      <c r="C22" s="4"/>
      <c r="D22" s="4"/>
      <c r="E22" s="4"/>
      <c r="F22" s="4"/>
      <c r="G22" s="4"/>
      <c r="H22" s="4"/>
      <c r="I22" s="4"/>
      <c r="J22" s="4"/>
      <c r="K22" s="4"/>
      <c r="L22" s="12"/>
      <c r="M22" s="4"/>
      <c r="N22" s="12"/>
      <c r="O22" s="4" t="str">
        <f aca="true">IF($N22="","",IF($N22&lt;TODAY(),"Overdue",IF($N22&lt;=TODAY()+30,"Due Soon","Current")))</f>
        <v/>
      </c>
    </row>
    <row r="23" customFormat="false" ht="60" hidden="false" customHeight="true" outlineLevel="0" collapsed="false">
      <c r="A23" s="6"/>
      <c r="B23" s="13"/>
      <c r="C23" s="6"/>
      <c r="D23" s="6"/>
      <c r="E23" s="6"/>
      <c r="F23" s="6"/>
      <c r="G23" s="6"/>
      <c r="H23" s="6"/>
      <c r="I23" s="6"/>
      <c r="J23" s="6"/>
      <c r="K23" s="6"/>
      <c r="L23" s="13"/>
      <c r="M23" s="6"/>
      <c r="N23" s="13"/>
      <c r="O23" s="6" t="str">
        <f aca="true">IF($N23="","",IF($N23&lt;TODAY(),"Overdue",IF($N23&lt;=TODAY()+30,"Due Soon","Current")))</f>
        <v/>
      </c>
    </row>
    <row r="24" customFormat="false" ht="60" hidden="false" customHeight="true" outlineLevel="0" collapsed="false">
      <c r="A24" s="4"/>
      <c r="B24" s="12"/>
      <c r="C24" s="4"/>
      <c r="D24" s="4"/>
      <c r="E24" s="4"/>
      <c r="F24" s="4"/>
      <c r="G24" s="4"/>
      <c r="H24" s="4"/>
      <c r="I24" s="4"/>
      <c r="J24" s="4"/>
      <c r="K24" s="4"/>
      <c r="L24" s="12"/>
      <c r="M24" s="4"/>
      <c r="N24" s="12"/>
      <c r="O24" s="4" t="str">
        <f aca="true">IF($N24="","",IF($N24&lt;TODAY(),"Overdue",IF($N24&lt;=TODAY()+30,"Due Soon","Current")))</f>
        <v/>
      </c>
    </row>
    <row r="25" customFormat="false" ht="60" hidden="false" customHeight="true" outlineLevel="0" collapsed="false">
      <c r="A25" s="6"/>
      <c r="B25" s="13"/>
      <c r="C25" s="6"/>
      <c r="D25" s="6"/>
      <c r="E25" s="6"/>
      <c r="F25" s="6"/>
      <c r="G25" s="6"/>
      <c r="H25" s="6"/>
      <c r="I25" s="6"/>
      <c r="J25" s="6"/>
      <c r="K25" s="6"/>
      <c r="L25" s="13"/>
      <c r="M25" s="6"/>
      <c r="N25" s="13"/>
      <c r="O25" s="6" t="str">
        <f aca="true">IF($N25="","",IF($N25&lt;TODAY(),"Overdue",IF($N25&lt;=TODAY()+30,"Due Soon","Current")))</f>
        <v/>
      </c>
    </row>
    <row r="26" customFormat="false" ht="60" hidden="false" customHeight="true" outlineLevel="0" collapsed="false">
      <c r="A26" s="4"/>
      <c r="B26" s="12"/>
      <c r="C26" s="4"/>
      <c r="D26" s="4"/>
      <c r="E26" s="4"/>
      <c r="F26" s="4"/>
      <c r="G26" s="4"/>
      <c r="H26" s="4"/>
      <c r="I26" s="4"/>
      <c r="J26" s="4"/>
      <c r="K26" s="4"/>
      <c r="L26" s="12"/>
      <c r="M26" s="4"/>
      <c r="N26" s="12"/>
      <c r="O26" s="4" t="str">
        <f aca="true">IF($N26="","",IF($N26&lt;TODAY(),"Overdue",IF($N26&lt;=TODAY()+30,"Due Soon","Current")))</f>
        <v/>
      </c>
    </row>
    <row r="27" customFormat="false" ht="60" hidden="false" customHeight="true" outlineLevel="0" collapsed="false">
      <c r="A27" s="6"/>
      <c r="B27" s="13"/>
      <c r="C27" s="6"/>
      <c r="D27" s="6"/>
      <c r="E27" s="6"/>
      <c r="F27" s="6"/>
      <c r="G27" s="6"/>
      <c r="H27" s="6"/>
      <c r="I27" s="6"/>
      <c r="J27" s="6"/>
      <c r="K27" s="6"/>
      <c r="L27" s="13"/>
      <c r="M27" s="6"/>
      <c r="N27" s="13"/>
      <c r="O27" s="6" t="str">
        <f aca="true">IF($N27="","",IF($N27&lt;TODAY(),"Overdue",IF($N27&lt;=TODAY()+30,"Due Soon","Current")))</f>
        <v/>
      </c>
    </row>
    <row r="28" customFormat="false" ht="60" hidden="false" customHeight="true" outlineLevel="0" collapsed="false">
      <c r="A28" s="4"/>
      <c r="B28" s="12"/>
      <c r="C28" s="4"/>
      <c r="D28" s="4"/>
      <c r="E28" s="4"/>
      <c r="F28" s="4"/>
      <c r="G28" s="4"/>
      <c r="H28" s="4"/>
      <c r="I28" s="4"/>
      <c r="J28" s="4"/>
      <c r="K28" s="4"/>
      <c r="L28" s="12"/>
      <c r="M28" s="4"/>
      <c r="N28" s="12"/>
      <c r="O28" s="4" t="str">
        <f aca="true">IF($N28="","",IF($N28&lt;TODAY(),"Overdue",IF($N28&lt;=TODAY()+30,"Due Soon","Current")))</f>
        <v/>
      </c>
    </row>
    <row r="29" customFormat="false" ht="60" hidden="false" customHeight="true" outlineLevel="0" collapsed="false">
      <c r="A29" s="6"/>
      <c r="B29" s="13"/>
      <c r="C29" s="6"/>
      <c r="D29" s="6"/>
      <c r="E29" s="6"/>
      <c r="F29" s="6"/>
      <c r="G29" s="6"/>
      <c r="H29" s="6"/>
      <c r="I29" s="6"/>
      <c r="J29" s="6"/>
      <c r="K29" s="6"/>
      <c r="L29" s="13"/>
      <c r="M29" s="6"/>
      <c r="N29" s="13"/>
      <c r="O29" s="6" t="str">
        <f aca="true">IF($N29="","",IF($N29&lt;TODAY(),"Overdue",IF($N29&lt;=TODAY()+30,"Due Soon","Current")))</f>
        <v/>
      </c>
    </row>
    <row r="30" customFormat="false" ht="60" hidden="false" customHeight="true" outlineLevel="0" collapsed="false">
      <c r="A30" s="4"/>
      <c r="B30" s="12"/>
      <c r="C30" s="4"/>
      <c r="D30" s="4"/>
      <c r="E30" s="4"/>
      <c r="F30" s="4"/>
      <c r="G30" s="4"/>
      <c r="H30" s="4"/>
      <c r="I30" s="4"/>
      <c r="J30" s="4"/>
      <c r="K30" s="4"/>
      <c r="L30" s="12"/>
      <c r="M30" s="4"/>
      <c r="N30" s="12"/>
      <c r="O30" s="4" t="str">
        <f aca="true">IF($N30="","",IF($N30&lt;TODAY(),"Overdue",IF($N30&lt;=TODAY()+30,"Due Soon","Current")))</f>
        <v/>
      </c>
    </row>
    <row r="31" customFormat="false" ht="15.75" hidden="false" customHeight="true" outlineLevel="0" collapsed="false">
      <c r="K31" s="11" t="s">
        <v>28</v>
      </c>
      <c r="L31" s="11"/>
      <c r="M31" s="11"/>
      <c r="N31" s="11"/>
      <c r="O31" s="11"/>
    </row>
  </sheetData>
  <mergeCells count="4">
    <mergeCell ref="A1:O1"/>
    <mergeCell ref="A2:O2"/>
    <mergeCell ref="A3:O3"/>
    <mergeCell ref="K31:O31"/>
  </mergeCells>
  <conditionalFormatting sqref="G6:G30">
    <cfRule type="expression" priority="2" aboveAverage="0" equalAverage="0" bottom="0" percent="0" rank="0" text="" dxfId="0">
      <formula>$G6="No"</formula>
    </cfRule>
    <cfRule type="expression" priority="3" aboveAverage="0" equalAverage="0" bottom="0" percent="0" rank="0" text="" dxfId="1">
      <formula>$G6="Partial"</formula>
    </cfRule>
    <cfRule type="expression" priority="4" aboveAverage="0" equalAverage="0" bottom="0" percent="0" rank="0" text="" dxfId="3">
      <formula>$G6="Yes"</formula>
    </cfRule>
  </conditionalFormatting>
  <conditionalFormatting sqref="M6:M30">
    <cfRule type="expression" priority="5" aboveAverage="0" equalAverage="0" bottom="0" percent="0" rank="0" text="" dxfId="0">
      <formula>$M6="Open"</formula>
    </cfRule>
    <cfRule type="expression" priority="6" aboveAverage="0" equalAverage="0" bottom="0" percent="0" rank="0" text="" dxfId="1">
      <formula>$M6="In Progress"</formula>
    </cfRule>
    <cfRule type="expression" priority="7" aboveAverage="0" equalAverage="0" bottom="0" percent="0" rank="0" text="" dxfId="3">
      <formula>$M6="Closed"</formula>
    </cfRule>
  </conditionalFormatting>
  <conditionalFormatting sqref="O6:O30">
    <cfRule type="expression" priority="8" aboveAverage="0" equalAverage="0" bottom="0" percent="0" rank="0" text="" dxfId="3">
      <formula>$O6="Current"</formula>
    </cfRule>
    <cfRule type="expression" priority="9" aboveAverage="0" equalAverage="0" bottom="0" percent="0" rank="0" text="" dxfId="1">
      <formula>$O6="Due Soon"</formula>
    </cfRule>
    <cfRule type="expression" priority="10" aboveAverage="0" equalAverage="0" bottom="0" percent="0" rank="0" text="" dxfId="0">
      <formula>$O6="Overdue"</formula>
    </cfRule>
  </conditionalFormatting>
  <dataValidations count="3">
    <dataValidation allowBlank="true" errorStyle="stop" operator="between" showDropDown="false" showErrorMessage="false" showInputMessage="false" sqref="E6:E30" type="list">
      <formula1>"Scheduled review,Evidence check,Site observation,Incident or near miss,Change notified by provider,Complaint or customer feedback,Audit finding,Contract renewal,Other"</formula1>
      <formula2>0</formula2>
    </dataValidation>
    <dataValidation allowBlank="true" errorStyle="stop" operator="between" showDropDown="false" showErrorMessage="false" showInputMessage="false" sqref="G6:G30" type="list">
      <formula1>"Yes,No,Partial"</formula1>
      <formula2>0</formula2>
    </dataValidation>
    <dataValidation allowBlank="true" errorStyle="stop" operator="between" showDropDown="false" showErrorMessage="false" showInputMessage="false" sqref="M6:M30" type="list">
      <formula1>"Open,In Progress,Closed,N/A"</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MISAFE-IMS-TMP-042-V1.0 | Outsourced Process Register&amp;C&amp;8 © MiSAFE Solutions Pty Ltd | ABN 12 602 392 343 | Sunshine Coast QLD 4560 | contact@misafesolutions.com.au. All rights reserved.&amp;R&amp;8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10"/>
  </cols>
  <sheetData>
    <row r="1" customFormat="false" ht="49.5" hidden="false" customHeight="true" outlineLevel="0" collapsed="false">
      <c r="A1" s="1" t="s">
        <v>177</v>
      </c>
      <c r="B1" s="1"/>
    </row>
    <row r="3" customFormat="false" ht="21.75" hidden="false" customHeight="true" outlineLevel="0" collapsed="false">
      <c r="B3" s="14" t="s">
        <v>178</v>
      </c>
    </row>
    <row r="4" customFormat="false" ht="63.75" hidden="false" customHeight="true" outlineLevel="0" collapsed="false">
      <c r="B4" s="15" t="s">
        <v>179</v>
      </c>
    </row>
    <row r="5" customFormat="false" ht="21.75" hidden="false" customHeight="true" outlineLevel="0" collapsed="false">
      <c r="B5" s="14" t="s">
        <v>180</v>
      </c>
    </row>
    <row r="6" customFormat="false" ht="63.75" hidden="false" customHeight="true" outlineLevel="0" collapsed="false">
      <c r="B6" s="15" t="s">
        <v>181</v>
      </c>
    </row>
    <row r="7" customFormat="false" ht="63.75" hidden="false" customHeight="true" outlineLevel="0" collapsed="false">
      <c r="B7" s="15" t="s">
        <v>182</v>
      </c>
    </row>
    <row r="8" customFormat="false" ht="63.75" hidden="false" customHeight="true" outlineLevel="0" collapsed="false">
      <c r="B8" s="15" t="s">
        <v>183</v>
      </c>
    </row>
    <row r="9" customFormat="false" ht="63.75" hidden="false" customHeight="true" outlineLevel="0" collapsed="false">
      <c r="B9" s="15" t="s">
        <v>184</v>
      </c>
    </row>
    <row r="10" customFormat="false" ht="63.75" hidden="false" customHeight="true" outlineLevel="0" collapsed="false">
      <c r="B10" s="15" t="s">
        <v>185</v>
      </c>
    </row>
    <row r="11" customFormat="false" ht="63.75" hidden="false" customHeight="true" outlineLevel="0" collapsed="false">
      <c r="B11" s="15" t="s">
        <v>186</v>
      </c>
    </row>
    <row r="12" customFormat="false" ht="21.75" hidden="false" customHeight="true" outlineLevel="0" collapsed="false">
      <c r="B12" s="14" t="s">
        <v>187</v>
      </c>
    </row>
    <row r="13" customFormat="false" ht="63.75" hidden="false" customHeight="true" outlineLevel="0" collapsed="false">
      <c r="B13" s="15" t="s">
        <v>188</v>
      </c>
    </row>
    <row r="14" customFormat="false" ht="21.75" hidden="false" customHeight="true" outlineLevel="0" collapsed="false">
      <c r="B14" s="14" t="s">
        <v>189</v>
      </c>
    </row>
    <row r="15" customFormat="false" ht="63.75" hidden="false" customHeight="true" outlineLevel="0" collapsed="false">
      <c r="B15" s="15" t="s">
        <v>190</v>
      </c>
    </row>
    <row r="16" customFormat="false" ht="21.75" hidden="false" customHeight="true" outlineLevel="0" collapsed="false">
      <c r="B16" s="14" t="s">
        <v>191</v>
      </c>
    </row>
    <row r="17" customFormat="false" ht="63.75" hidden="false" customHeight="true" outlineLevel="0" collapsed="false">
      <c r="B17" s="15" t="s">
        <v>192</v>
      </c>
    </row>
    <row r="18" customFormat="false" ht="21.75" hidden="false" customHeight="true" outlineLevel="0" collapsed="false">
      <c r="B18" s="14" t="s">
        <v>193</v>
      </c>
    </row>
    <row r="19" customFormat="false" ht="63.75" hidden="false" customHeight="true" outlineLevel="0" collapsed="false">
      <c r="B19" s="15" t="s">
        <v>194</v>
      </c>
    </row>
    <row r="21" customFormat="false" ht="15.75" hidden="false" customHeight="true" outlineLevel="0" collapsed="false">
      <c r="A21" s="11" t="s">
        <v>28</v>
      </c>
      <c r="B21" s="11"/>
    </row>
  </sheetData>
  <mergeCells count="2">
    <mergeCell ref="A1:B1"/>
    <mergeCell ref="A21:B21"/>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MISAFE-IMS-TMP-042-V1.0 | Outsourced Process Register&amp;C&amp;8 © MiSAFE Solutions Pty Ltd | ABN 12 602 392 343 | Sunshine Coast QLD 4560 | contact@misafesolutions.com.au. All rights reserved.&amp;R&amp;8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10"/>
  </cols>
  <sheetData>
    <row r="1" customFormat="false" ht="49.5" hidden="false" customHeight="true" outlineLevel="0" collapsed="false">
      <c r="A1" s="1" t="s">
        <v>195</v>
      </c>
      <c r="B1" s="1"/>
    </row>
    <row r="3" customFormat="false" ht="21.75" hidden="false" customHeight="true" outlineLevel="0" collapsed="false">
      <c r="B3" s="14" t="s">
        <v>196</v>
      </c>
    </row>
    <row r="4" customFormat="false" ht="31.5" hidden="false" customHeight="true" outlineLevel="0" collapsed="false">
      <c r="B4" s="15" t="s">
        <v>197</v>
      </c>
    </row>
    <row r="6" customFormat="false" ht="21.75" hidden="false" customHeight="true" outlineLevel="0" collapsed="false">
      <c r="B6" s="14" t="s">
        <v>198</v>
      </c>
    </row>
    <row r="7" customFormat="false" ht="79.5" hidden="false" customHeight="true" outlineLevel="0" collapsed="false">
      <c r="B7" s="15" t="s">
        <v>199</v>
      </c>
    </row>
    <row r="8" customFormat="false" ht="79.5" hidden="false" customHeight="true" outlineLevel="0" collapsed="false">
      <c r="B8" s="15" t="s">
        <v>200</v>
      </c>
    </row>
    <row r="9" customFormat="false" ht="79.5" hidden="false" customHeight="true" outlineLevel="0" collapsed="false">
      <c r="B9" s="15" t="s">
        <v>201</v>
      </c>
    </row>
    <row r="11" customFormat="false" ht="6" hidden="false" customHeight="true" outlineLevel="0" collapsed="false">
      <c r="B11" s="16"/>
    </row>
    <row r="13" customFormat="false" ht="27.75" hidden="false" customHeight="true" outlineLevel="0" collapsed="false">
      <c r="B13" s="17" t="s">
        <v>197</v>
      </c>
    </row>
  </sheetData>
  <mergeCells count="1">
    <mergeCell ref="A1:B1"/>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MISAFE-IMS-TMP-042-V1.0 | Outsourced Process Register&amp;C&amp;8 © MiSAFE Solutions Pty Ltd | ABN 12 602 392 343 | Sunshine Coast QLD 4560 | contact@misafesolutions.com.au. All rights reserved.&amp;R&amp;8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2026-09-22T22:16:35Z</dcterms:created>
  <dc:creator>openpyxl</dc:creator>
  <dc:description/>
  <dc:language>en-US</dc:language>
  <cp:lastModifiedBy/>
  <dcterms:modified xsi:type="dcterms:W3CDTF">2026-09-22T22:16:35Z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