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Pre-Pour Checklist" state="visible" r:id="rId4"/>
    <sheet sheetId="2" name="Ground and Blockage Reference" state="visible" r:id="rId5"/>
    <sheet sheetId="3" name="Disclaimer &amp; Copyright" state="visible" r:id="rId6"/>
  </sheets>
  <calcPr calcId="171027"/>
</workbook>
</file>

<file path=xl/sharedStrings.xml><?xml version="1.0" encoding="utf-8"?>
<sst xmlns="http://schemas.openxmlformats.org/spreadsheetml/2006/main" count="331" uniqueCount="177">
  <si>
    <t>Concrete Pour and Placing Boom Pre-Pour Checklist</t>
  </si>
  <si>
    <t>Walk the six stages with the pump operator, the line hand and the site supervisor before the first agitator backs in. Give every item a status. The pre-pour gate stays INCOMPLETE until every row carries one, and reads HOLD while any item is Not Verified or Action Required.</t>
  </si>
  <si>
    <t>Project / Site</t>
  </si>
  <si>
    <t/>
  </si>
  <si>
    <t>Pump Contractor</t>
  </si>
  <si>
    <t>SWMS Reference and Revision</t>
  </si>
  <si>
    <t>Boom Operator (PB licence no.)</t>
  </si>
  <si>
    <t>Pour Location and Volume (m3)</t>
  </si>
  <si>
    <t>Overhead Powerlines Present (Yes / No)</t>
  </si>
  <si>
    <t>#</t>
  </si>
  <si>
    <t>Stage</t>
  </si>
  <si>
    <t>Check Item</t>
  </si>
  <si>
    <t>Evidence or Reference</t>
  </si>
  <si>
    <t>Verified By</t>
  </si>
  <si>
    <t>Status</t>
  </si>
  <si>
    <t>Date and Time</t>
  </si>
  <si>
    <t>Notes or Action</t>
  </si>
  <si>
    <t>1. Set-up and ground</t>
  </si>
  <si>
    <t>Ground under each outrigger assessed for type, water, backfill, crust, slope and continued operation in one place</t>
  </si>
  <si>
    <t>Ground type recorded; SWA concrete pumping guide Table 1</t>
  </si>
  <si>
    <t>J. Smith</t>
  </si>
  <si>
    <t>Verified</t>
  </si>
  <si>
    <t>Compacted gravel pad, dry</t>
  </si>
  <si>
    <t>Outrigger pad area calculated from the manufacturer's maximum outrigger force and the permissible ground pressure</t>
  </si>
  <si>
    <t>Manufacturer's manual; Ground Reference sheet calculator</t>
  </si>
  <si>
    <t>25 t on 1.2 m x 1.2 m plates = 17.4 t/m2</t>
  </si>
  <si>
    <t>Timbers or pads at least 200 mm wide and 75 mm thick, laid together with no gaps, level on cut ground, not stacked</t>
  </si>
  <si>
    <t>Visual check; SWA concrete pumping guide 4.2.2.3</t>
  </si>
  <si>
    <t>Distance from every pad to any excavation meets the 1:1 rule (compact ground) or the 2:1 rule (loose or backfilled ground)</t>
  </si>
  <si>
    <t>Set-up sketch in the SWMS; measured on site</t>
  </si>
  <si>
    <t>A. Jones</t>
  </si>
  <si>
    <t>Action Required</t>
  </si>
  <si>
    <t>Backfilled trench 3.2 m from near pad, needs 4 m</t>
  </si>
  <si>
    <t>Outriggers lowered one at a time with full truck weight on each; boom slewed slowly over each outrigger to test before the pour</t>
  </si>
  <si>
    <t>Operator confirmation; level indicators checked</t>
  </si>
  <si>
    <t>Not Verified</t>
  </si>
  <si>
    <t>Test slew after pad move</t>
  </si>
  <si>
    <t>Short legging only where the manual permits it, with the working zone documented, the slew limiter set and cones on the short side</t>
  </si>
  <si>
    <t>Manufacturer's manual; SWMS working zone diagram</t>
  </si>
  <si>
    <t>N/A</t>
  </si>
  <si>
    <t>Full outrigger extension used</t>
  </si>
  <si>
    <t>2. Overhead services</t>
  </si>
  <si>
    <t>Overhead powerlines identified from a site inspection, the electricity entity's plans and the person with management or control</t>
  </si>
  <si>
    <t>Site inspection; entity plan on file</t>
  </si>
  <si>
    <t>C. Brown</t>
  </si>
  <si>
    <t>11 kV line on street frontage</t>
  </si>
  <si>
    <t>De-energising or re-routing requested from the electricity entity and the written outcome held on site</t>
  </si>
  <si>
    <t>Written confirmation from the entity</t>
  </si>
  <si>
    <t>Line stays live, written advice received</t>
  </si>
  <si>
    <t>Exclusion zone distance for the voltage and the boom's permitted working arc marked on the set-up sketch</t>
  </si>
  <si>
    <t>Jurisdiction exclusion zone table; SWMS sketch</t>
  </si>
  <si>
    <t>Arc to be marked before unfolding</t>
  </si>
  <si>
    <t>Dedicated powerline spotter nominated with a radio and a stop word, doing no other task while the boom works</t>
  </si>
  <si>
    <t>Name recorded in the SWMS sign-on</t>
  </si>
  <si>
    <t>3. Boom, line and clamps</t>
  </si>
  <si>
    <t>PB high risk work licence sighted for the operator; CV licence sighted where a vehicle loading crane of 10 metre tonnes or more is fitted</t>
  </si>
  <si>
    <t>Licence cards sighted; WHS Reg 81 and Schedule 3</t>
  </si>
  <si>
    <t>Plant item registration current and the periodic inspection current under AS 2550.15:2019 (1,000 / 500 / 250 hours by age, at least annually)</t>
  </si>
  <si>
    <t>Registration and inspection report on the truck; WHS Reg 213 and Schedule 5</t>
  </si>
  <si>
    <t>Pipeline, bends and reducers inspected; clamps rated above the pump's maximum line pressure; worn twin-wall pipe removed</t>
  </si>
  <si>
    <t>Clamp pressure ratings; pipe wall check</t>
  </si>
  <si>
    <t>Rubber delivery hoses and end fittings inspected before use; no metal fittings on the end hose; hose hang within the manufacturer's limit</t>
  </si>
  <si>
    <t>Hose inspection record; manufacturer's manual</t>
  </si>
  <si>
    <t>Pipeline anchor brackets on vertical or overhead runs no more than 3 m apart unless a competent person specified otherwise</t>
  </si>
  <si>
    <t>Competent person's advice where applicable</t>
  </si>
  <si>
    <t>4. Blockage and depressurisation</t>
  </si>
  <si>
    <t>Blockage rule briefed to every worker: nobody breaks a line under pressure; only the pump operator declares a blockage from the gauge</t>
  </si>
  <si>
    <t>Pre-start briefing record; SWMS control</t>
  </si>
  <si>
    <t>Depressurisation method confirmed: reverse the pump, confirm no line pressure, clear the pipeline area, then open the coupling nearest the pump side of the blockage</t>
  </si>
  <si>
    <t>SWMS procedure; Ground and Blockage Reference sheet</t>
  </si>
  <si>
    <t>Air blow-out only with the delivery end secured, the exclusion zone doubled and the flexible rubber hose removed first</t>
  </si>
  <si>
    <t>SWMS procedure; operator confirmation</t>
  </si>
  <si>
    <t>Mix approved as pumpable by the engineer or supplier; line diameter at least 3 to 4 times the maximum aggregate size; line primed</t>
  </si>
  <si>
    <t>Mix design; priming confirmed at the hopper</t>
  </si>
  <si>
    <t>5. Exclusion zones and people</t>
  </si>
  <si>
    <t>Exclusion zones marked for the pump, the pipeline and the delivery hose area; only the line hand inside the hose area</t>
  </si>
  <si>
    <t>Cones and barriers in place; SWMS sketch</t>
  </si>
  <si>
    <t>Boom spotter nominated where the operator cannot see the delivery end, separate from the powerline spotter</t>
  </si>
  <si>
    <t>No loads, hoses or boom sections to pass over workers on the deck; deck crew briefed on the prime and clean-out signals</t>
  </si>
  <si>
    <t>Pre-start briefing record</t>
  </si>
  <si>
    <t>Agitator movements and reversing controlled with a traffic plan and a spotter where vision is obstructed</t>
  </si>
  <si>
    <t>Traffic management plan; WHS Reg 214 and 215</t>
  </si>
  <si>
    <t>6. Wet concrete, silica and wash-out</t>
  </si>
  <si>
    <t>Safety data sheet for the concrete available and on the hazardous chemicals register; eyewash and clean water at the pour</t>
  </si>
  <si>
    <t>SDS on site; WHS Regs 344, 346 and 351</t>
  </si>
  <si>
    <t>PPE for wet concrete confirmed: gauntlet gloves, gumboots with trousers over the top, eye protection at the hopper and the hose</t>
  </si>
  <si>
    <t>Visual check at sign-on</t>
  </si>
  <si>
    <t>Formwork engineer's pour sequence and maximum pour rate attached where the pour sits on formwork or a suspended slab</t>
  </si>
  <si>
    <t>Engineer's pour sequence; AS 3610</t>
  </si>
  <si>
    <t>Wash-out location and bunding confirmed; boom folded away from the pour on stable ground before line cleaning; silica controls set for any later cutting or grinding</t>
  </si>
  <si>
    <t>Environmental controls; WHS Reg 49 exposure standard 0.05 mg/m3</t>
  </si>
  <si>
    <t>Pre-Pour Summary</t>
  </si>
  <si>
    <t>Items verified:</t>
  </si>
  <si>
    <t>Items not verified:</t>
  </si>
  <si>
    <t>Items with an action:</t>
  </si>
  <si>
    <t>Items still blank:</t>
  </si>
  <si>
    <t>PRE-POUR GATE:</t>
  </si>
  <si>
    <t>Sign-Off</t>
  </si>
  <si>
    <t>Boom Operator (PB licence holder)</t>
  </si>
  <si>
    <t>Licence No.</t>
  </si>
  <si>
    <t>Signature</t>
  </si>
  <si>
    <t>Line Hand / Spotter</t>
  </si>
  <si>
    <t>Company</t>
  </si>
  <si>
    <t>Site Supervisor</t>
  </si>
  <si>
    <t>Copyright © MiSAFE Solutions Pty Ltd.</t>
  </si>
  <si>
    <t>Ground Bearing, Outrigger Pad and Line Blockage Reference</t>
  </si>
  <si>
    <t>Reference values drawn from the Safe Work Australia Guide to managing risk in construction: Concrete pumping and the Queensland Concrete Pumping Code of Practice 2019. The manufacturer's manual and a competent person's advice always take precedence.</t>
  </si>
  <si>
    <t>Maximum permissible ground pressure by ground type</t>
  </si>
  <si>
    <t>Ground Type</t>
  </si>
  <si>
    <t>Max Pressure (t/m2)</t>
  </si>
  <si>
    <t>What to Check on Site</t>
  </si>
  <si>
    <t>Reference</t>
  </si>
  <si>
    <t>Hard rock</t>
  </si>
  <si>
    <t>Confirm the rock extends below the surface; check nearby excavations</t>
  </si>
  <si>
    <t>SWA guide Table 1</t>
  </si>
  <si>
    <t>Shale rock and sandstone</t>
  </si>
  <si>
    <t>Watch for weathered or fractured layers under the surface</t>
  </si>
  <si>
    <t>Compacted gravel (up to 20 per cent sand)</t>
  </si>
  <si>
    <t>Confirm compaction; avoid pads over recent service trenches</t>
  </si>
  <si>
    <t>Asphalt</t>
  </si>
  <si>
    <t>Softer in heat; check what sits under the seal</t>
  </si>
  <si>
    <t>Compacted sand</t>
  </si>
  <si>
    <t>Loses strength when wet; recheck after rain</t>
  </si>
  <si>
    <t>Stiff clay (dry)</t>
  </si>
  <si>
    <t>Reassess if the surface has been wet in the last 24 hours</t>
  </si>
  <si>
    <t>Soft clay (dry)</t>
  </si>
  <si>
    <t>Increase pad area; monitor pads for sinking during the pour</t>
  </si>
  <si>
    <t>Loose sand</t>
  </si>
  <si>
    <t>Increase pad area; keep outriggers well clear of any excavation</t>
  </si>
  <si>
    <t>Wet clay</t>
  </si>
  <si>
    <t>Less than 10</t>
  </si>
  <si>
    <t>Treat as less than 10 t/m2; consider earthworks or steel plates before setting up</t>
  </si>
  <si>
    <t>SWA guide Table 1 (less than 10)</t>
  </si>
  <si>
    <t>Outrigger pad calculator (enter the two values from the manufacturer's manual and the table above)</t>
  </si>
  <si>
    <t>Maximum outrigger force (tonnes)</t>
  </si>
  <si>
    <t>From the manufacturer's manual for the boom in its least stable position</t>
  </si>
  <si>
    <t>Permissible ground pressure (t/m2)</t>
  </si>
  <si>
    <t>From the table above, using the poorest ground under any pad</t>
  </si>
  <si>
    <t>Minimum pad area required (m2)</t>
  </si>
  <si>
    <t>Force divided by permissible pressure</t>
  </si>
  <si>
    <t>Pad size if square (m each side)</t>
  </si>
  <si>
    <t>Round up to the next available pad or timber mat size</t>
  </si>
  <si>
    <t>Pressure with a 1.2 m x 1.2 m pad (t/m2)</t>
  </si>
  <si>
    <t>Must be below the permissible ground pressure in row 2 of this block</t>
  </si>
  <si>
    <t>Line blockage and depressurisation procedure (write this into the SWMS in the operator's words)</t>
  </si>
  <si>
    <t>Step</t>
  </si>
  <si>
    <t>Who</t>
  </si>
  <si>
    <t>What Happens</t>
  </si>
  <si>
    <t>Read the gauge</t>
  </si>
  <si>
    <t>Pump operator</t>
  </si>
  <si>
    <t>Line resistance rising on the pressure gauge signals a blockage. A fast rise means the blockage is near the pump, usually at the reducer. A slow rise means it is further down the line or near the delivery end.</t>
  </si>
  <si>
    <t>SWA guide 4.3.5</t>
  </si>
  <si>
    <t>Stop and reverse</t>
  </si>
  <si>
    <t>Stop pumping. Reverse the pump to draw the pressure off the line. Alternate reverse and forward a few times to try to shift a minor aggregate jam before anyone approaches the pipeline.</t>
  </si>
  <si>
    <t>Clear the area</t>
  </si>
  <si>
    <t>Pump operator and line hand</t>
  </si>
  <si>
    <t>Everyone except the clearing crew leaves the pipeline and hose area. Nobody stands in line with a coupling or the delivery end.</t>
  </si>
  <si>
    <t>SWA guide 4.1.4</t>
  </si>
  <si>
    <t>Confirm no pressure</t>
  </si>
  <si>
    <t>The operator confirms the line holds no pressure before any coupling opens. Nobody breaks a line under pressure. Only the operator makes this call.</t>
  </si>
  <si>
    <t>SWMS control</t>
  </si>
  <si>
    <t>Open the coupling</t>
  </si>
  <si>
    <t>Clearing crew</t>
  </si>
  <si>
    <t>Open the coupling nearest the pump side of the blockage with bodies clear of the opening. Clear the section, refit and recheck the clamp seating before restarting.</t>
  </si>
  <si>
    <t>Air blow-out (only if needed)</t>
  </si>
  <si>
    <t>Secure the delivery end, double the exclusion zone and remove the flexible rubber hose before blowing the line with compressed air. Start slowly on restart to limit hose whip.</t>
  </si>
  <si>
    <t>SWA guide 4.1.4 and 4.3.6</t>
  </si>
  <si>
    <t>Record and review</t>
  </si>
  <si>
    <t>Site supervisor</t>
  </si>
  <si>
    <t>Record the blockage, its location and its cause. Review the mix, the line layout and the reducers before the next pour so the same blockage does not recur.</t>
  </si>
  <si>
    <t>WHS Reg 38 review trigger</t>
  </si>
  <si>
    <t>Disclaimer</t>
  </si>
  <si>
    <t>This template is a general guide only. It does not constitute legal advice and does not replace the requirement for advice tailored to your specific workplace, plant, materials,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</si>
  <si>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</si>
  <si>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</si>
  <si>
    <t>About This Template</t>
  </si>
  <si>
    <t>Concrete Pour and Placing Boom Pre-Pour Checklist. Use it alongside a concrete pour SWMS prepared under Regulation 299 of the model WHS Regulations. The placing boom manufacturer's manual, the electricity entity's requirements and a competent person's advice always take precedence over anything recorded here. Produced by MiSAFE Solutions Pty Ltd as part of the SWMS Mastery Series. Visit misafesolutions.com.au for the full series and for tailored WHS system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</si>
</sst>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FFFFFF"/>
      <sz val="16"/>
      <name val="Arial"/>
    </font>
    <font>
      <i/>
      <color rgb="FF000000"/>
      <sz val="10"/>
      <name val="Arial"/>
    </font>
    <font>
      <b/>
      <color rgb="FFFFFFFF"/>
      <sz val="9"/>
      <name val="Arial"/>
    </font>
    <font>
      <color rgb="FF000000"/>
      <sz val="9"/>
      <name val="Arial"/>
    </font>
    <font>
      <b/>
      <color rgb="FFFFFFFF"/>
      <sz val="11"/>
      <name val="Arial"/>
    </font>
    <font>
      <b/>
      <color rgb="FF000000"/>
      <sz val="10"/>
      <name val="Arial"/>
    </font>
    <font>
      <b/>
      <color rgb="FF42515A"/>
      <sz val="12"/>
      <name val="Arial"/>
    </font>
    <font>
      <b/>
      <color rgb="FF000000"/>
      <sz val="11"/>
      <name val="Arial"/>
    </font>
    <font>
      <b/>
      <color rgb="FF000000"/>
      <sz val="9"/>
      <name val="Arial"/>
    </font>
    <font>
      <b/>
      <color rgb="FF555555"/>
      <sz val="9"/>
      <name val="Arial"/>
    </font>
    <font>
      <b/>
      <color rgb="FFFFFFFF"/>
      <sz val="14"/>
      <name val="Arial"/>
    </font>
    <font>
      <b/>
      <color rgb="FF42515A"/>
      <sz val="11"/>
      <name val="Arial"/>
    </font>
  </fonts>
  <fills count="6">
    <fill>
      <patternFill patternType="none"/>
    </fill>
    <fill>
      <patternFill patternType="gray125"/>
    </fill>
    <fill>
      <patternFill patternType="solid">
        <fgColor rgb="FF42515A"/>
      </patternFill>
    </fill>
    <fill>
      <patternFill patternType="solid">
        <fgColor rgb="FFF2F2F2"/>
      </patternFill>
    </fill>
    <fill>
      <patternFill patternType="solid">
        <fgColor rgb="FFFFFFFF"/>
      </patternFill>
    </fill>
    <fill>
      <patternFill patternType="solid">
        <fgColor rgb="FFFFF3E0"/>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2">
    <xf numFmtId="0" fontId="0" fillId="0" borderId="0" xfId="0"/>
    <xf numFmtId="0" fontId="1" fillId="2" borderId="0" xfId="0" applyFont="1" applyFill="1" applyAlignment="1">
      <alignment horizontal="left" vertical="center" wrapText="1" indent="1"/>
    </xf>
    <xf numFmtId="0" fontId="2" fillId="3" borderId="0" xfId="0" applyFont="1" applyFill="1" applyAlignment="1">
      <alignment horizontal="left" vertical="center" wrapText="1" indent="1"/>
    </xf>
    <xf numFmtId="0" fontId="3" fillId="2" borderId="1" xfId="0" applyFont="1" applyFill="1" applyBorder="1" applyAlignment="1">
      <alignment horizontal="left" vertical="center" wrapText="1" indent="1"/>
    </xf>
    <xf numFmtId="0" fontId="4" fillId="4" borderId="1" xfId="0" applyFont="1" applyFill="1" applyBorder="1" applyAlignment="1">
      <alignment horizontal="left" vertical="center" wrapText="1" inden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5" fillId="2" borderId="0" xfId="0" applyFont="1" applyFill="1" applyAlignment="1">
      <alignment horizontal="left" vertical="center" wrapText="1" indent="1"/>
    </xf>
    <xf numFmtId="0" fontId="6" fillId="3" borderId="1" xfId="0" applyFont="1" applyFill="1" applyBorder="1" applyAlignment="1">
      <alignment horizontal="right" vertical="center" wrapText="1" indent="1"/>
    </xf>
    <xf numFmtId="1" fontId="7" fillId="4" borderId="1" xfId="0" applyNumberFormat="1" applyFont="1" applyFill="1" applyBorder="1" applyAlignment="1">
      <alignment horizontal="center" vertical="center" wrapText="1"/>
    </xf>
    <xf numFmtId="0" fontId="5" fillId="2" borderId="1" xfId="0" applyFont="1" applyFill="1" applyBorder="1" applyAlignment="1">
      <alignment horizontal="right" vertical="center" wrapText="1" indent="1"/>
    </xf>
    <xf numFmtId="0" fontId="8" fillId="5" borderId="1" xfId="0" applyFont="1" applyFill="1" applyBorder="1" applyAlignment="1">
      <alignment horizontal="left" vertical="center" wrapText="1" indent="1"/>
    </xf>
    <xf numFmtId="0" fontId="9" fillId="3" borderId="1" xfId="0" applyFont="1" applyFill="1" applyBorder="1" applyAlignment="1">
      <alignment horizontal="left" vertical="center" wrapText="1" indent="1"/>
    </xf>
    <xf numFmtId="0" fontId="10" fillId="3" borderId="1" xfId="0" applyFont="1" applyFill="1" applyBorder="1" applyAlignment="1">
      <alignment horizontal="right" vertical="center" wrapText="1" indent="1"/>
    </xf>
    <xf numFmtId="0" fontId="11" fillId="2" borderId="0" xfId="0" applyFont="1" applyFill="1" applyAlignment="1">
      <alignment horizontal="left" vertical="center" wrapText="1" indent="1"/>
    </xf>
    <xf numFmtId="0" fontId="9" fillId="3" borderId="1" xfId="0" applyFont="1" applyFill="1" applyBorder="1" applyAlignment="1">
      <alignment horizontal="right" vertical="center" wrapText="1" indent="1"/>
    </xf>
    <xf numFmtId="2" fontId="12" fillId="5" borderId="1" xfId="0" applyNumberFormat="1" applyFont="1" applyFill="1" applyBorder="1" applyAlignment="1">
      <alignment horizontal="center" vertical="center" wrapText="1"/>
    </xf>
    <xf numFmtId="2" fontId="12" fillId="4" borderId="1" xfId="0" applyNumberFormat="1" applyFont="1" applyFill="1" applyBorder="1" applyAlignment="1">
      <alignment horizontal="center" vertical="center" wrapText="1"/>
    </xf>
    <xf numFmtId="0" fontId="9" fillId="4" borderId="1" xfId="0" applyFont="1" applyFill="1" applyBorder="1" applyAlignment="1">
      <alignment horizontal="left" vertical="center" wrapText="1" indent="1"/>
    </xf>
    <xf numFmtId="0" fontId="4" fillId="3" borderId="1" xfId="0" applyFont="1" applyFill="1" applyBorder="1" applyAlignment="1">
      <alignment horizontal="left" vertical="top" wrapText="1" indent="1"/>
    </xf>
  </cellXfs>
  <cellStyles count="1">
    <cellStyle name="Normal" xfId="0" builtinId="0"/>
  </cellStyles>
  <dxfs count="5">
    <dxf>
      <font>
        <b/>
        <color rgb="FF1E5631"/>
      </font>
      <fill>
        <patternFill patternType="solid">
          <bgColor rgb="FFE2EFDA"/>
        </patternFill>
      </fill>
    </dxf>
    <dxf>
      <font>
        <b/>
        <color rgb="FF7A5200"/>
      </font>
      <fill>
        <patternFill patternType="solid">
          <bgColor rgb="FFFFF3CD"/>
        </patternFill>
      </fill>
    </dxf>
    <dxf>
      <font>
        <b/>
        <color rgb="FF842029"/>
      </font>
      <fill>
        <patternFill patternType="solid">
          <bgColor rgb="FFF8D7DA"/>
        </patternFill>
      </fill>
    </dxf>
    <dxf>
      <fill>
        <patternFill patternType="solid">
          <bgColor rgb="FFE2EFDA"/>
        </patternFill>
      </fill>
    </dxf>
    <dxf>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22" customWidth="1"/>
    <col min="3" max="3" width="52" customWidth="1"/>
    <col min="4" max="4" width="40" customWidth="1"/>
    <col min="5" max="7" width="16" customWidth="1"/>
    <col min="8" max="8" width="34" customWidth="1"/>
  </cols>
  <sheetData>
    <row r="1" ht="50" customHeight="1" x14ac:dyDescent="0.25"/>
    <row r="2" ht="28" customHeight="1" spans="1:8" x14ac:dyDescent="0.25">
      <c r="A2" s="1" t="s">
        <v>0</v>
      </c>
      <c r="B2" s="1"/>
      <c r="C2" s="1"/>
      <c r="D2" s="1"/>
      <c r="E2" s="1"/>
      <c r="F2" s="1"/>
      <c r="G2" s="1"/>
      <c r="H2" s="1"/>
    </row>
    <row r="3" ht="34" customHeight="1" spans="1:8" x14ac:dyDescent="0.25">
      <c r="A3" s="2" t="s">
        <v>1</v>
      </c>
      <c r="B3" s="2"/>
      <c r="C3" s="2"/>
      <c r="D3" s="2"/>
      <c r="E3" s="2"/>
      <c r="F3" s="2"/>
      <c r="G3" s="2"/>
      <c r="H3" s="2"/>
    </row>
    <row r="4" ht="22" customHeight="1" spans="1:8" x14ac:dyDescent="0.25">
      <c r="A4" s="3" t="s">
        <v>2</v>
      </c>
      <c r="B4" s="3"/>
      <c r="C4" s="4" t="s">
        <v>3</v>
      </c>
      <c r="D4" s="4"/>
      <c r="E4" s="3" t="s">
        <v>4</v>
      </c>
      <c r="F4" s="4" t="s">
        <v>3</v>
      </c>
      <c r="G4" s="4"/>
      <c r="H4" s="4"/>
    </row>
    <row r="5" ht="22" customHeight="1" spans="1:8" x14ac:dyDescent="0.25">
      <c r="A5" s="3" t="s">
        <v>5</v>
      </c>
      <c r="B5" s="3"/>
      <c r="C5" s="4" t="s">
        <v>3</v>
      </c>
      <c r="D5" s="4"/>
      <c r="E5" s="3" t="s">
        <v>6</v>
      </c>
      <c r="F5" s="4" t="s">
        <v>3</v>
      </c>
      <c r="G5" s="4"/>
      <c r="H5" s="4"/>
    </row>
    <row r="6" ht="22" customHeight="1" spans="1:8" x14ac:dyDescent="0.25">
      <c r="A6" s="3" t="s">
        <v>7</v>
      </c>
      <c r="B6" s="3"/>
      <c r="C6" s="4" t="s">
        <v>3</v>
      </c>
      <c r="D6" s="4"/>
      <c r="E6" s="3" t="s">
        <v>8</v>
      </c>
      <c r="F6" s="4" t="s">
        <v>3</v>
      </c>
      <c r="G6" s="4"/>
      <c r="H6" s="4"/>
    </row>
    <row r="7" ht="30" customHeight="1" spans="1:8" x14ac:dyDescent="0.25">
      <c r="A7" s="5" t="s">
        <v>9</v>
      </c>
      <c r="B7" s="5" t="s">
        <v>10</v>
      </c>
      <c r="C7" s="5" t="s">
        <v>11</v>
      </c>
      <c r="D7" s="5" t="s">
        <v>12</v>
      </c>
      <c r="E7" s="5" t="s">
        <v>13</v>
      </c>
      <c r="F7" s="5" t="s">
        <v>14</v>
      </c>
      <c r="G7" s="5" t="s">
        <v>15</v>
      </c>
      <c r="H7" s="5" t="s">
        <v>16</v>
      </c>
    </row>
    <row r="8" ht="40" customHeight="1" spans="1:8" x14ac:dyDescent="0.25">
      <c r="A8" s="6">
        <v>1</v>
      </c>
      <c r="B8" s="4" t="s">
        <v>17</v>
      </c>
      <c r="C8" s="4" t="s">
        <v>18</v>
      </c>
      <c r="D8" s="4" t="s">
        <v>19</v>
      </c>
      <c r="E8" s="4" t="s">
        <v>20</v>
      </c>
      <c r="F8" s="6" t="s">
        <v>21</v>
      </c>
      <c r="G8" s="6" t="s">
        <v>3</v>
      </c>
      <c r="H8" s="4" t="s">
        <v>22</v>
      </c>
    </row>
    <row r="9" ht="40" customHeight="1" spans="1:8" x14ac:dyDescent="0.25">
      <c r="A9" s="7">
        <v>2</v>
      </c>
      <c r="B9" s="8" t="s">
        <v>17</v>
      </c>
      <c r="C9" s="8" t="s">
        <v>23</v>
      </c>
      <c r="D9" s="8" t="s">
        <v>24</v>
      </c>
      <c r="E9" s="8" t="s">
        <v>20</v>
      </c>
      <c r="F9" s="7" t="s">
        <v>21</v>
      </c>
      <c r="G9" s="7" t="s">
        <v>3</v>
      </c>
      <c r="H9" s="8" t="s">
        <v>25</v>
      </c>
    </row>
    <row r="10" ht="40" customHeight="1" spans="1:8" x14ac:dyDescent="0.25">
      <c r="A10" s="6">
        <v>3</v>
      </c>
      <c r="B10" s="4" t="s">
        <v>17</v>
      </c>
      <c r="C10" s="4" t="s">
        <v>26</v>
      </c>
      <c r="D10" s="4" t="s">
        <v>27</v>
      </c>
      <c r="E10" s="4" t="s">
        <v>20</v>
      </c>
      <c r="F10" s="6" t="s">
        <v>21</v>
      </c>
      <c r="G10" s="6" t="s">
        <v>3</v>
      </c>
      <c r="H10" s="4" t="s">
        <v>3</v>
      </c>
    </row>
    <row r="11" ht="40" customHeight="1" spans="1:8" x14ac:dyDescent="0.25">
      <c r="A11" s="7">
        <v>4</v>
      </c>
      <c r="B11" s="8" t="s">
        <v>17</v>
      </c>
      <c r="C11" s="8" t="s">
        <v>28</v>
      </c>
      <c r="D11" s="8" t="s">
        <v>29</v>
      </c>
      <c r="E11" s="8" t="s">
        <v>30</v>
      </c>
      <c r="F11" s="7" t="s">
        <v>31</v>
      </c>
      <c r="G11" s="7" t="s">
        <v>3</v>
      </c>
      <c r="H11" s="8" t="s">
        <v>32</v>
      </c>
    </row>
    <row r="12" ht="40" customHeight="1" spans="1:8" x14ac:dyDescent="0.25">
      <c r="A12" s="6">
        <v>5</v>
      </c>
      <c r="B12" s="4" t="s">
        <v>17</v>
      </c>
      <c r="C12" s="4" t="s">
        <v>33</v>
      </c>
      <c r="D12" s="4" t="s">
        <v>34</v>
      </c>
      <c r="E12" s="4" t="s">
        <v>20</v>
      </c>
      <c r="F12" s="6" t="s">
        <v>35</v>
      </c>
      <c r="G12" s="6" t="s">
        <v>3</v>
      </c>
      <c r="H12" s="4" t="s">
        <v>36</v>
      </c>
    </row>
    <row r="13" ht="40" customHeight="1" spans="1:8" x14ac:dyDescent="0.25">
      <c r="A13" s="7">
        <v>6</v>
      </c>
      <c r="B13" s="8" t="s">
        <v>17</v>
      </c>
      <c r="C13" s="8" t="s">
        <v>37</v>
      </c>
      <c r="D13" s="8" t="s">
        <v>38</v>
      </c>
      <c r="E13" s="8" t="s">
        <v>20</v>
      </c>
      <c r="F13" s="7" t="s">
        <v>39</v>
      </c>
      <c r="G13" s="7" t="s">
        <v>3</v>
      </c>
      <c r="H13" s="8" t="s">
        <v>40</v>
      </c>
    </row>
    <row r="14" ht="40" customHeight="1" spans="1:8" x14ac:dyDescent="0.25">
      <c r="A14" s="6">
        <v>7</v>
      </c>
      <c r="B14" s="4" t="s">
        <v>41</v>
      </c>
      <c r="C14" s="4" t="s">
        <v>42</v>
      </c>
      <c r="D14" s="4" t="s">
        <v>43</v>
      </c>
      <c r="E14" s="4" t="s">
        <v>44</v>
      </c>
      <c r="F14" s="6" t="s">
        <v>21</v>
      </c>
      <c r="G14" s="6" t="s">
        <v>3</v>
      </c>
      <c r="H14" s="4" t="s">
        <v>45</v>
      </c>
    </row>
    <row r="15" ht="40" customHeight="1" spans="1:8" x14ac:dyDescent="0.25">
      <c r="A15" s="7">
        <v>8</v>
      </c>
      <c r="B15" s="8" t="s">
        <v>41</v>
      </c>
      <c r="C15" s="8" t="s">
        <v>46</v>
      </c>
      <c r="D15" s="8" t="s">
        <v>47</v>
      </c>
      <c r="E15" s="8" t="s">
        <v>44</v>
      </c>
      <c r="F15" s="7" t="s">
        <v>21</v>
      </c>
      <c r="G15" s="7" t="s">
        <v>3</v>
      </c>
      <c r="H15" s="8" t="s">
        <v>48</v>
      </c>
    </row>
    <row r="16" ht="40" customHeight="1" spans="1:8" x14ac:dyDescent="0.25">
      <c r="A16" s="6">
        <v>9</v>
      </c>
      <c r="B16" s="4" t="s">
        <v>41</v>
      </c>
      <c r="C16" s="4" t="s">
        <v>49</v>
      </c>
      <c r="D16" s="4" t="s">
        <v>50</v>
      </c>
      <c r="E16" s="4" t="s">
        <v>44</v>
      </c>
      <c r="F16" s="6" t="s">
        <v>35</v>
      </c>
      <c r="G16" s="6" t="s">
        <v>3</v>
      </c>
      <c r="H16" s="4" t="s">
        <v>51</v>
      </c>
    </row>
    <row r="17" ht="40" customHeight="1" spans="1:8" x14ac:dyDescent="0.25">
      <c r="A17" s="7">
        <v>10</v>
      </c>
      <c r="B17" s="8" t="s">
        <v>41</v>
      </c>
      <c r="C17" s="8" t="s">
        <v>52</v>
      </c>
      <c r="D17" s="8" t="s">
        <v>53</v>
      </c>
      <c r="E17" s="8" t="s">
        <v>3</v>
      </c>
      <c r="F17" s="7" t="s">
        <v>3</v>
      </c>
      <c r="G17" s="7" t="s">
        <v>3</v>
      </c>
      <c r="H17" s="8" t="s">
        <v>3</v>
      </c>
    </row>
    <row r="18" ht="40" customHeight="1" spans="1:8" x14ac:dyDescent="0.25">
      <c r="A18" s="6">
        <v>11</v>
      </c>
      <c r="B18" s="4" t="s">
        <v>54</v>
      </c>
      <c r="C18" s="4" t="s">
        <v>55</v>
      </c>
      <c r="D18" s="4" t="s">
        <v>56</v>
      </c>
      <c r="E18" s="4" t="s">
        <v>3</v>
      </c>
      <c r="F18" s="6" t="s">
        <v>3</v>
      </c>
      <c r="G18" s="6" t="s">
        <v>3</v>
      </c>
      <c r="H18" s="4" t="s">
        <v>3</v>
      </c>
    </row>
    <row r="19" ht="40" customHeight="1" spans="1:8" x14ac:dyDescent="0.25">
      <c r="A19" s="7">
        <v>12</v>
      </c>
      <c r="B19" s="8" t="s">
        <v>54</v>
      </c>
      <c r="C19" s="8" t="s">
        <v>57</v>
      </c>
      <c r="D19" s="8" t="s">
        <v>58</v>
      </c>
      <c r="E19" s="8" t="s">
        <v>3</v>
      </c>
      <c r="F19" s="7" t="s">
        <v>3</v>
      </c>
      <c r="G19" s="7" t="s">
        <v>3</v>
      </c>
      <c r="H19" s="8" t="s">
        <v>3</v>
      </c>
    </row>
    <row r="20" ht="40" customHeight="1" spans="1:8" x14ac:dyDescent="0.25">
      <c r="A20" s="6">
        <v>13</v>
      </c>
      <c r="B20" s="4" t="s">
        <v>54</v>
      </c>
      <c r="C20" s="4" t="s">
        <v>59</v>
      </c>
      <c r="D20" s="4" t="s">
        <v>60</v>
      </c>
      <c r="E20" s="4" t="s">
        <v>3</v>
      </c>
      <c r="F20" s="6" t="s">
        <v>3</v>
      </c>
      <c r="G20" s="6" t="s">
        <v>3</v>
      </c>
      <c r="H20" s="4" t="s">
        <v>3</v>
      </c>
    </row>
    <row r="21" ht="40" customHeight="1" spans="1:8" x14ac:dyDescent="0.25">
      <c r="A21" s="7">
        <v>14</v>
      </c>
      <c r="B21" s="8" t="s">
        <v>54</v>
      </c>
      <c r="C21" s="8" t="s">
        <v>61</v>
      </c>
      <c r="D21" s="8" t="s">
        <v>62</v>
      </c>
      <c r="E21" s="8" t="s">
        <v>3</v>
      </c>
      <c r="F21" s="7" t="s">
        <v>3</v>
      </c>
      <c r="G21" s="7" t="s">
        <v>3</v>
      </c>
      <c r="H21" s="8" t="s">
        <v>3</v>
      </c>
    </row>
    <row r="22" ht="40" customHeight="1" spans="1:8" x14ac:dyDescent="0.25">
      <c r="A22" s="6">
        <v>15</v>
      </c>
      <c r="B22" s="4" t="s">
        <v>54</v>
      </c>
      <c r="C22" s="4" t="s">
        <v>63</v>
      </c>
      <c r="D22" s="4" t="s">
        <v>64</v>
      </c>
      <c r="E22" s="4" t="s">
        <v>3</v>
      </c>
      <c r="F22" s="6" t="s">
        <v>3</v>
      </c>
      <c r="G22" s="6" t="s">
        <v>3</v>
      </c>
      <c r="H22" s="4" t="s">
        <v>3</v>
      </c>
    </row>
    <row r="23" ht="40" customHeight="1" spans="1:8" x14ac:dyDescent="0.25">
      <c r="A23" s="7">
        <v>16</v>
      </c>
      <c r="B23" s="8" t="s">
        <v>65</v>
      </c>
      <c r="C23" s="8" t="s">
        <v>66</v>
      </c>
      <c r="D23" s="8" t="s">
        <v>67</v>
      </c>
      <c r="E23" s="8" t="s">
        <v>3</v>
      </c>
      <c r="F23" s="7" t="s">
        <v>3</v>
      </c>
      <c r="G23" s="7" t="s">
        <v>3</v>
      </c>
      <c r="H23" s="8" t="s">
        <v>3</v>
      </c>
    </row>
    <row r="24" ht="40" customHeight="1" spans="1:8" x14ac:dyDescent="0.25">
      <c r="A24" s="6">
        <v>17</v>
      </c>
      <c r="B24" s="4" t="s">
        <v>65</v>
      </c>
      <c r="C24" s="4" t="s">
        <v>68</v>
      </c>
      <c r="D24" s="4" t="s">
        <v>69</v>
      </c>
      <c r="E24" s="4" t="s">
        <v>3</v>
      </c>
      <c r="F24" s="6" t="s">
        <v>3</v>
      </c>
      <c r="G24" s="6" t="s">
        <v>3</v>
      </c>
      <c r="H24" s="4" t="s">
        <v>3</v>
      </c>
    </row>
    <row r="25" ht="40" customHeight="1" spans="1:8" x14ac:dyDescent="0.25">
      <c r="A25" s="7">
        <v>18</v>
      </c>
      <c r="B25" s="8" t="s">
        <v>65</v>
      </c>
      <c r="C25" s="8" t="s">
        <v>70</v>
      </c>
      <c r="D25" s="8" t="s">
        <v>71</v>
      </c>
      <c r="E25" s="8" t="s">
        <v>3</v>
      </c>
      <c r="F25" s="7" t="s">
        <v>3</v>
      </c>
      <c r="G25" s="7" t="s">
        <v>3</v>
      </c>
      <c r="H25" s="8" t="s">
        <v>3</v>
      </c>
    </row>
    <row r="26" ht="40" customHeight="1" spans="1:8" x14ac:dyDescent="0.25">
      <c r="A26" s="6">
        <v>19</v>
      </c>
      <c r="B26" s="4" t="s">
        <v>65</v>
      </c>
      <c r="C26" s="4" t="s">
        <v>72</v>
      </c>
      <c r="D26" s="4" t="s">
        <v>73</v>
      </c>
      <c r="E26" s="4" t="s">
        <v>3</v>
      </c>
      <c r="F26" s="6" t="s">
        <v>3</v>
      </c>
      <c r="G26" s="6" t="s">
        <v>3</v>
      </c>
      <c r="H26" s="4" t="s">
        <v>3</v>
      </c>
    </row>
    <row r="27" ht="40" customHeight="1" spans="1:8" x14ac:dyDescent="0.25">
      <c r="A27" s="7">
        <v>20</v>
      </c>
      <c r="B27" s="8" t="s">
        <v>74</v>
      </c>
      <c r="C27" s="8" t="s">
        <v>75</v>
      </c>
      <c r="D27" s="8" t="s">
        <v>76</v>
      </c>
      <c r="E27" s="8" t="s">
        <v>3</v>
      </c>
      <c r="F27" s="7" t="s">
        <v>3</v>
      </c>
      <c r="G27" s="7" t="s">
        <v>3</v>
      </c>
      <c r="H27" s="8" t="s">
        <v>3</v>
      </c>
    </row>
    <row r="28" ht="40" customHeight="1" spans="1:8" x14ac:dyDescent="0.25">
      <c r="A28" s="6">
        <v>21</v>
      </c>
      <c r="B28" s="4" t="s">
        <v>74</v>
      </c>
      <c r="C28" s="4" t="s">
        <v>77</v>
      </c>
      <c r="D28" s="4" t="s">
        <v>53</v>
      </c>
      <c r="E28" s="4" t="s">
        <v>3</v>
      </c>
      <c r="F28" s="6" t="s">
        <v>3</v>
      </c>
      <c r="G28" s="6" t="s">
        <v>3</v>
      </c>
      <c r="H28" s="4" t="s">
        <v>3</v>
      </c>
    </row>
    <row r="29" ht="40" customHeight="1" spans="1:8" x14ac:dyDescent="0.25">
      <c r="A29" s="7">
        <v>22</v>
      </c>
      <c r="B29" s="8" t="s">
        <v>74</v>
      </c>
      <c r="C29" s="8" t="s">
        <v>78</v>
      </c>
      <c r="D29" s="8" t="s">
        <v>79</v>
      </c>
      <c r="E29" s="8" t="s">
        <v>3</v>
      </c>
      <c r="F29" s="7" t="s">
        <v>3</v>
      </c>
      <c r="G29" s="7" t="s">
        <v>3</v>
      </c>
      <c r="H29" s="8" t="s">
        <v>3</v>
      </c>
    </row>
    <row r="30" ht="40" customHeight="1" spans="1:8" x14ac:dyDescent="0.25">
      <c r="A30" s="6">
        <v>23</v>
      </c>
      <c r="B30" s="4" t="s">
        <v>74</v>
      </c>
      <c r="C30" s="4" t="s">
        <v>80</v>
      </c>
      <c r="D30" s="4" t="s">
        <v>81</v>
      </c>
      <c r="E30" s="4" t="s">
        <v>3</v>
      </c>
      <c r="F30" s="6" t="s">
        <v>3</v>
      </c>
      <c r="G30" s="6" t="s">
        <v>3</v>
      </c>
      <c r="H30" s="4" t="s">
        <v>3</v>
      </c>
    </row>
    <row r="31" ht="40" customHeight="1" spans="1:8" x14ac:dyDescent="0.25">
      <c r="A31" s="7">
        <v>24</v>
      </c>
      <c r="B31" s="8" t="s">
        <v>82</v>
      </c>
      <c r="C31" s="8" t="s">
        <v>83</v>
      </c>
      <c r="D31" s="8" t="s">
        <v>84</v>
      </c>
      <c r="E31" s="8" t="s">
        <v>3</v>
      </c>
      <c r="F31" s="7" t="s">
        <v>3</v>
      </c>
      <c r="G31" s="7" t="s">
        <v>3</v>
      </c>
      <c r="H31" s="8" t="s">
        <v>3</v>
      </c>
    </row>
    <row r="32" ht="40" customHeight="1" spans="1:8" x14ac:dyDescent="0.25">
      <c r="A32" s="6">
        <v>25</v>
      </c>
      <c r="B32" s="4" t="s">
        <v>82</v>
      </c>
      <c r="C32" s="4" t="s">
        <v>85</v>
      </c>
      <c r="D32" s="4" t="s">
        <v>86</v>
      </c>
      <c r="E32" s="4" t="s">
        <v>3</v>
      </c>
      <c r="F32" s="6" t="s">
        <v>3</v>
      </c>
      <c r="G32" s="6" t="s">
        <v>3</v>
      </c>
      <c r="H32" s="4" t="s">
        <v>3</v>
      </c>
    </row>
    <row r="33" ht="40" customHeight="1" spans="1:8" x14ac:dyDescent="0.25">
      <c r="A33" s="7">
        <v>26</v>
      </c>
      <c r="B33" s="8" t="s">
        <v>82</v>
      </c>
      <c r="C33" s="8" t="s">
        <v>87</v>
      </c>
      <c r="D33" s="8" t="s">
        <v>88</v>
      </c>
      <c r="E33" s="8" t="s">
        <v>3</v>
      </c>
      <c r="F33" s="7" t="s">
        <v>3</v>
      </c>
      <c r="G33" s="7" t="s">
        <v>3</v>
      </c>
      <c r="H33" s="8" t="s">
        <v>3</v>
      </c>
    </row>
    <row r="34" ht="40" customHeight="1" spans="1:8" x14ac:dyDescent="0.25">
      <c r="A34" s="6">
        <v>27</v>
      </c>
      <c r="B34" s="4" t="s">
        <v>82</v>
      </c>
      <c r="C34" s="4" t="s">
        <v>89</v>
      </c>
      <c r="D34" s="4" t="s">
        <v>90</v>
      </c>
      <c r="E34" s="4" t="s">
        <v>3</v>
      </c>
      <c r="F34" s="6" t="s">
        <v>3</v>
      </c>
      <c r="G34" s="6" t="s">
        <v>3</v>
      </c>
      <c r="H34" s="4" t="s">
        <v>3</v>
      </c>
    </row>
    <row r="36" ht="22" customHeight="1" spans="1:8" x14ac:dyDescent="0.25">
      <c r="A36" s="9" t="s">
        <v>91</v>
      </c>
      <c r="B36" s="9"/>
      <c r="C36" s="9"/>
      <c r="D36" s="9"/>
      <c r="E36" s="9"/>
      <c r="F36" s="9"/>
      <c r="G36" s="9"/>
      <c r="H36" s="9"/>
    </row>
    <row r="37" ht="24" customHeight="1" spans="1:8" x14ac:dyDescent="0.25">
      <c r="A37" s="10" t="s">
        <v>92</v>
      </c>
      <c r="B37" s="10"/>
      <c r="C37" s="11">
        <f>COUNTIF(F8:F34,"Verified")</f>
        <v>5</v>
      </c>
      <c r="D37" s="10" t="s">
        <v>93</v>
      </c>
      <c r="E37" s="10"/>
      <c r="F37" s="11">
        <f>COUNTIF(F8:F34,"Not Verified")</f>
        <v>2</v>
      </c>
      <c r="G37" s="11"/>
      <c r="H37" s="11"/>
    </row>
    <row r="38" ht="24" customHeight="1" spans="1:8" x14ac:dyDescent="0.25">
      <c r="A38" s="10" t="s">
        <v>94</v>
      </c>
      <c r="B38" s="10"/>
      <c r="C38" s="11">
        <f>COUNTIF(F8:F34,"Action Required")</f>
        <v>1</v>
      </c>
      <c r="D38" s="10" t="s">
        <v>95</v>
      </c>
      <c r="E38" s="10"/>
      <c r="F38" s="11">
        <f>27-COUNTA(F8:F34)</f>
        <v>18</v>
      </c>
      <c r="G38" s="11"/>
      <c r="H38" s="11"/>
    </row>
    <row r="39" ht="30" customHeight="1" spans="1:8" x14ac:dyDescent="0.25">
      <c r="A39" s="12" t="s">
        <v>96</v>
      </c>
      <c r="B39" s="12"/>
      <c r="C39" s="13" t="str">
        <f>IF(COUNTA(F8:F34)&lt;27,"INCOMPLETE - give every item a status before the pour starts",IF(COUNTIF(F8:F34,"Not Verified")+COUNTIF(F8:F34,"Action Required")=0,"CLEARED - every item verified, the pour may start","HOLD - one or more items not verified or carrying an action, do not start the pour"))</f>
        <v>INCOMPLETE - give every item a status before the pour starts</v>
      </c>
      <c r="D39" s="13"/>
      <c r="E39" s="13"/>
      <c r="F39" s="13"/>
      <c r="G39" s="13"/>
      <c r="H39" s="13"/>
    </row>
    <row r="41" ht="22" customHeight="1" spans="1:8" x14ac:dyDescent="0.25">
      <c r="A41" s="9" t="s">
        <v>97</v>
      </c>
      <c r="B41" s="9"/>
      <c r="C41" s="9"/>
      <c r="D41" s="9"/>
      <c r="E41" s="9"/>
      <c r="F41" s="9"/>
      <c r="G41" s="9"/>
      <c r="H41" s="9"/>
    </row>
    <row r="42" ht="18" customHeight="1" spans="1:8" x14ac:dyDescent="0.25">
      <c r="A42" s="14" t="s">
        <v>98</v>
      </c>
      <c r="B42" s="14"/>
      <c r="C42" s="14"/>
      <c r="D42" s="14" t="s">
        <v>99</v>
      </c>
      <c r="E42" s="14" t="s">
        <v>100</v>
      </c>
      <c r="F42" s="14"/>
      <c r="G42" s="14" t="s">
        <v>15</v>
      </c>
      <c r="H42" s="14"/>
    </row>
    <row r="43" ht="24" customHeight="1" spans="1:8" x14ac:dyDescent="0.25">
      <c r="A43" s="4" t="s">
        <v>3</v>
      </c>
      <c r="B43" s="4"/>
      <c r="C43" s="4"/>
      <c r="D43" s="4" t="s">
        <v>3</v>
      </c>
      <c r="E43" s="4" t="s">
        <v>3</v>
      </c>
      <c r="F43" s="4"/>
      <c r="G43" s="4" t="s">
        <v>3</v>
      </c>
      <c r="H43" s="4"/>
    </row>
    <row r="44" ht="18" customHeight="1" spans="1:8" x14ac:dyDescent="0.25">
      <c r="A44" s="14" t="s">
        <v>101</v>
      </c>
      <c r="B44" s="14"/>
      <c r="C44" s="14"/>
      <c r="D44" s="14" t="s">
        <v>102</v>
      </c>
      <c r="E44" s="14" t="s">
        <v>100</v>
      </c>
      <c r="F44" s="14"/>
      <c r="G44" s="14" t="s">
        <v>15</v>
      </c>
      <c r="H44" s="14"/>
    </row>
    <row r="45" ht="24" customHeight="1" spans="1:8" x14ac:dyDescent="0.25">
      <c r="A45" s="4" t="s">
        <v>3</v>
      </c>
      <c r="B45" s="4"/>
      <c r="C45" s="4"/>
      <c r="D45" s="4" t="s">
        <v>3</v>
      </c>
      <c r="E45" s="4" t="s">
        <v>3</v>
      </c>
      <c r="F45" s="4"/>
      <c r="G45" s="4" t="s">
        <v>3</v>
      </c>
      <c r="H45" s="4"/>
    </row>
    <row r="46" ht="18" customHeight="1" spans="1:8" x14ac:dyDescent="0.25">
      <c r="A46" s="14" t="s">
        <v>103</v>
      </c>
      <c r="B46" s="14"/>
      <c r="C46" s="14"/>
      <c r="D46" s="14" t="s">
        <v>102</v>
      </c>
      <c r="E46" s="14" t="s">
        <v>100</v>
      </c>
      <c r="F46" s="14"/>
      <c r="G46" s="14" t="s">
        <v>15</v>
      </c>
      <c r="H46" s="14"/>
    </row>
    <row r="47" ht="24" customHeight="1" spans="1:8" x14ac:dyDescent="0.25">
      <c r="A47" s="4" t="s">
        <v>3</v>
      </c>
      <c r="B47" s="4"/>
      <c r="C47" s="4"/>
      <c r="D47" s="4" t="s">
        <v>3</v>
      </c>
      <c r="E47" s="4" t="s">
        <v>3</v>
      </c>
      <c r="F47" s="4"/>
      <c r="G47" s="4" t="s">
        <v>3</v>
      </c>
      <c r="H47" s="4"/>
    </row>
    <row r="49" ht="20" customHeight="1" spans="1:8" x14ac:dyDescent="0.25">
      <c r="A49" s="15" t="s">
        <v>104</v>
      </c>
      <c r="B49" s="15"/>
      <c r="C49" s="15"/>
      <c r="D49" s="15"/>
      <c r="E49" s="15"/>
      <c r="F49" s="15"/>
      <c r="G49" s="15"/>
      <c r="H49" s="15"/>
    </row>
  </sheetData>
  <mergeCells count="40">
    <mergeCell ref="A2:H2"/>
    <mergeCell ref="A3:H3"/>
    <mergeCell ref="A4:B4"/>
    <mergeCell ref="C4:D4"/>
    <mergeCell ref="F4:H4"/>
    <mergeCell ref="A5:B5"/>
    <mergeCell ref="C5:D5"/>
    <mergeCell ref="F5:H5"/>
    <mergeCell ref="A6:B6"/>
    <mergeCell ref="C6:D6"/>
    <mergeCell ref="F6:H6"/>
    <mergeCell ref="A36:H36"/>
    <mergeCell ref="A37:B37"/>
    <mergeCell ref="D37:E37"/>
    <mergeCell ref="F37:H37"/>
    <mergeCell ref="A38:B38"/>
    <mergeCell ref="D38:E38"/>
    <mergeCell ref="F38:H38"/>
    <mergeCell ref="A39:B39"/>
    <mergeCell ref="C39:H39"/>
    <mergeCell ref="A41:H41"/>
    <mergeCell ref="A42:C42"/>
    <mergeCell ref="E42:F42"/>
    <mergeCell ref="G42:H42"/>
    <mergeCell ref="A43:C43"/>
    <mergeCell ref="E43:F43"/>
    <mergeCell ref="G43:H43"/>
    <mergeCell ref="A44:C44"/>
    <mergeCell ref="E44:F44"/>
    <mergeCell ref="G44:H44"/>
    <mergeCell ref="A45:C45"/>
    <mergeCell ref="E45:F45"/>
    <mergeCell ref="G45:H45"/>
    <mergeCell ref="A46:C46"/>
    <mergeCell ref="E46:F46"/>
    <mergeCell ref="G46:H46"/>
    <mergeCell ref="A47:C47"/>
    <mergeCell ref="E47:F47"/>
    <mergeCell ref="G47:H47"/>
    <mergeCell ref="A49:H49"/>
  </mergeCells>
  <conditionalFormatting sqref="F8:F34">
    <cfRule type="cellIs" dxfId="0" priority="1" operator="equal">
      <formula>"Verified"</formula>
    </cfRule>
    <cfRule type="cellIs" dxfId="1" priority="2" operator="equal">
      <formula>"Not Verified"</formula>
    </cfRule>
    <cfRule type="cellIs" dxfId="2" priority="3" operator="equal">
      <formula>"Action Required"</formula>
    </cfRule>
  </conditionalFormatting>
  <conditionalFormatting sqref="C39">
    <cfRule type="containsText" dxfId="3" priority="4">
      <formula>NOT(ISERROR(SEARCH("CLEARED",C39)))</formula>
    </cfRule>
    <cfRule type="containsText" dxfId="4" priority="5">
      <formula>NOT(ISERROR(SEARCH("HOLD",C39)))</formula>
    </cfRule>
  </conditionalFormatting>
  <dataValidations count="1">
    <dataValidation type="list" allowBlank="1" showErrorMessage="1" errorStyle="stop" errorTitle="Invalid status" error="Select Verified, Not Verified, Action Required or N/A." sqref="F8:F34">
      <formula1>"Verified,Not Verified,Action Required,N/A"</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36" customWidth="1"/>
    <col min="3" max="3" width="26" customWidth="1"/>
    <col min="4" max="4" width="62" customWidth="1"/>
    <col min="5" max="5" width="30" customWidth="1"/>
  </cols>
  <sheetData>
    <row r="1" ht="50" customHeight="1" x14ac:dyDescent="0.25"/>
    <row r="2" ht="26" customHeight="1" spans="1:5" x14ac:dyDescent="0.25">
      <c r="A2" s="16" t="s">
        <v>105</v>
      </c>
      <c r="B2" s="16"/>
      <c r="C2" s="16"/>
      <c r="D2" s="16"/>
      <c r="E2" s="16"/>
    </row>
    <row r="3" ht="30" customHeight="1" spans="1:5" x14ac:dyDescent="0.25">
      <c r="A3" s="2" t="s">
        <v>106</v>
      </c>
      <c r="B3" s="2"/>
      <c r="C3" s="2"/>
      <c r="D3" s="2"/>
      <c r="E3" s="2"/>
    </row>
    <row r="5" ht="20" customHeight="1" spans="1:5" x14ac:dyDescent="0.25">
      <c r="A5" s="9" t="s">
        <v>107</v>
      </c>
      <c r="B5" s="9"/>
      <c r="C5" s="9"/>
      <c r="D5" s="9"/>
      <c r="E5" s="9"/>
    </row>
    <row r="6" ht="22" customHeight="1" spans="1:5" x14ac:dyDescent="0.25">
      <c r="A6" s="5" t="s">
        <v>9</v>
      </c>
      <c r="B6" s="5" t="s">
        <v>108</v>
      </c>
      <c r="C6" s="5" t="s">
        <v>109</v>
      </c>
      <c r="D6" s="5" t="s">
        <v>110</v>
      </c>
      <c r="E6" s="5" t="s">
        <v>111</v>
      </c>
    </row>
    <row r="7" ht="24" customHeight="1" spans="1:5" x14ac:dyDescent="0.25">
      <c r="A7" s="6">
        <v>1</v>
      </c>
      <c r="B7" s="4" t="s">
        <v>112</v>
      </c>
      <c r="C7" s="6">
        <v>200</v>
      </c>
      <c r="D7" s="4" t="s">
        <v>113</v>
      </c>
      <c r="E7" s="4" t="s">
        <v>114</v>
      </c>
    </row>
    <row r="8" ht="24" customHeight="1" spans="1:5" x14ac:dyDescent="0.25">
      <c r="A8" s="7">
        <v>2</v>
      </c>
      <c r="B8" s="8" t="s">
        <v>115</v>
      </c>
      <c r="C8" s="7">
        <v>80</v>
      </c>
      <c r="D8" s="8" t="s">
        <v>116</v>
      </c>
      <c r="E8" s="8" t="s">
        <v>114</v>
      </c>
    </row>
    <row r="9" ht="24" customHeight="1" spans="1:5" x14ac:dyDescent="0.25">
      <c r="A9" s="6">
        <v>3</v>
      </c>
      <c r="B9" s="4" t="s">
        <v>117</v>
      </c>
      <c r="C9" s="6">
        <v>40</v>
      </c>
      <c r="D9" s="4" t="s">
        <v>118</v>
      </c>
      <c r="E9" s="4" t="s">
        <v>114</v>
      </c>
    </row>
    <row r="10" ht="24" customHeight="1" spans="1:5" x14ac:dyDescent="0.25">
      <c r="A10" s="7">
        <v>4</v>
      </c>
      <c r="B10" s="8" t="s">
        <v>119</v>
      </c>
      <c r="C10" s="7">
        <v>20</v>
      </c>
      <c r="D10" s="8" t="s">
        <v>120</v>
      </c>
      <c r="E10" s="8" t="s">
        <v>114</v>
      </c>
    </row>
    <row r="11" ht="24" customHeight="1" spans="1:5" x14ac:dyDescent="0.25">
      <c r="A11" s="6">
        <v>5</v>
      </c>
      <c r="B11" s="4" t="s">
        <v>121</v>
      </c>
      <c r="C11" s="6">
        <v>20</v>
      </c>
      <c r="D11" s="4" t="s">
        <v>122</v>
      </c>
      <c r="E11" s="4" t="s">
        <v>114</v>
      </c>
    </row>
    <row r="12" ht="24" customHeight="1" spans="1:5" x14ac:dyDescent="0.25">
      <c r="A12" s="7">
        <v>6</v>
      </c>
      <c r="B12" s="8" t="s">
        <v>123</v>
      </c>
      <c r="C12" s="7">
        <v>20</v>
      </c>
      <c r="D12" s="8" t="s">
        <v>124</v>
      </c>
      <c r="E12" s="8" t="s">
        <v>114</v>
      </c>
    </row>
    <row r="13" ht="24" customHeight="1" spans="1:5" x14ac:dyDescent="0.25">
      <c r="A13" s="6">
        <v>7</v>
      </c>
      <c r="B13" s="4" t="s">
        <v>125</v>
      </c>
      <c r="C13" s="6">
        <v>10</v>
      </c>
      <c r="D13" s="4" t="s">
        <v>126</v>
      </c>
      <c r="E13" s="4" t="s">
        <v>114</v>
      </c>
    </row>
    <row r="14" ht="24" customHeight="1" spans="1:5" x14ac:dyDescent="0.25">
      <c r="A14" s="7">
        <v>8</v>
      </c>
      <c r="B14" s="8" t="s">
        <v>127</v>
      </c>
      <c r="C14" s="7">
        <v>10</v>
      </c>
      <c r="D14" s="8" t="s">
        <v>128</v>
      </c>
      <c r="E14" s="8" t="s">
        <v>114</v>
      </c>
    </row>
    <row r="15" ht="24" customHeight="1" spans="1:5" x14ac:dyDescent="0.25">
      <c r="A15" s="6">
        <v>9</v>
      </c>
      <c r="B15" s="4" t="s">
        <v>129</v>
      </c>
      <c r="C15" s="6" t="s">
        <v>130</v>
      </c>
      <c r="D15" s="4" t="s">
        <v>131</v>
      </c>
      <c r="E15" s="4" t="s">
        <v>132</v>
      </c>
    </row>
    <row r="17" ht="20" customHeight="1" spans="1:5" x14ac:dyDescent="0.25">
      <c r="A17" s="9" t="s">
        <v>133</v>
      </c>
      <c r="B17" s="9"/>
      <c r="C17" s="9"/>
      <c r="D17" s="9"/>
      <c r="E17" s="9"/>
    </row>
    <row r="18" ht="22" customHeight="1" spans="1:5" x14ac:dyDescent="0.25">
      <c r="A18" s="17" t="s">
        <v>134</v>
      </c>
      <c r="B18" s="17"/>
      <c r="C18" s="18">
        <v>25</v>
      </c>
      <c r="D18" s="4" t="s">
        <v>135</v>
      </c>
      <c r="E18" s="4"/>
    </row>
    <row r="19" ht="22" customHeight="1" spans="1:5" x14ac:dyDescent="0.25">
      <c r="A19" s="17" t="s">
        <v>136</v>
      </c>
      <c r="B19" s="17"/>
      <c r="C19" s="18">
        <v>20</v>
      </c>
      <c r="D19" s="4" t="s">
        <v>137</v>
      </c>
      <c r="E19" s="4"/>
    </row>
    <row r="20" ht="22" customHeight="1" spans="1:5" x14ac:dyDescent="0.25">
      <c r="A20" s="17" t="s">
        <v>138</v>
      </c>
      <c r="B20" s="17"/>
      <c r="C20" s="19">
        <f>C18/C19</f>
        <v>1.25</v>
      </c>
      <c r="D20" s="4" t="s">
        <v>139</v>
      </c>
      <c r="E20" s="4"/>
    </row>
    <row r="21" ht="22" customHeight="1" spans="1:5" x14ac:dyDescent="0.25">
      <c r="A21" s="17" t="s">
        <v>140</v>
      </c>
      <c r="B21" s="17"/>
      <c r="C21" s="19">
        <f>SQRT(C20)</f>
        <v>1.118</v>
      </c>
      <c r="D21" s="4" t="s">
        <v>141</v>
      </c>
      <c r="E21" s="4"/>
    </row>
    <row r="22" ht="22" customHeight="1" spans="1:5" x14ac:dyDescent="0.25">
      <c r="A22" s="17" t="s">
        <v>142</v>
      </c>
      <c r="B22" s="17"/>
      <c r="C22" s="19">
        <f>C18/(1.2*1.2)</f>
        <v>17.36</v>
      </c>
      <c r="D22" s="4" t="s">
        <v>143</v>
      </c>
      <c r="E22" s="4"/>
    </row>
    <row r="24" ht="20" customHeight="1" spans="1:5" x14ac:dyDescent="0.25">
      <c r="A24" s="9" t="s">
        <v>144</v>
      </c>
      <c r="B24" s="9"/>
      <c r="C24" s="9"/>
      <c r="D24" s="9"/>
      <c r="E24" s="9"/>
    </row>
    <row r="25" ht="22" customHeight="1" spans="1:5" x14ac:dyDescent="0.25">
      <c r="A25" s="5" t="s">
        <v>9</v>
      </c>
      <c r="B25" s="5" t="s">
        <v>145</v>
      </c>
      <c r="C25" s="5" t="s">
        <v>146</v>
      </c>
      <c r="D25" s="5" t="s">
        <v>147</v>
      </c>
      <c r="E25" s="5" t="s">
        <v>111</v>
      </c>
    </row>
    <row r="26" ht="44" customHeight="1" spans="1:5" x14ac:dyDescent="0.25">
      <c r="A26" s="6">
        <v>1</v>
      </c>
      <c r="B26" s="20" t="s">
        <v>148</v>
      </c>
      <c r="C26" s="4" t="s">
        <v>149</v>
      </c>
      <c r="D26" s="4" t="s">
        <v>150</v>
      </c>
      <c r="E26" s="4" t="s">
        <v>151</v>
      </c>
    </row>
    <row r="27" ht="44" customHeight="1" spans="1:5" x14ac:dyDescent="0.25">
      <c r="A27" s="7">
        <v>2</v>
      </c>
      <c r="B27" s="14" t="s">
        <v>152</v>
      </c>
      <c r="C27" s="8" t="s">
        <v>149</v>
      </c>
      <c r="D27" s="8" t="s">
        <v>153</v>
      </c>
      <c r="E27" s="8" t="s">
        <v>151</v>
      </c>
    </row>
    <row r="28" ht="44" customHeight="1" spans="1:5" x14ac:dyDescent="0.25">
      <c r="A28" s="6">
        <v>3</v>
      </c>
      <c r="B28" s="20" t="s">
        <v>154</v>
      </c>
      <c r="C28" s="4" t="s">
        <v>155</v>
      </c>
      <c r="D28" s="4" t="s">
        <v>156</v>
      </c>
      <c r="E28" s="4" t="s">
        <v>157</v>
      </c>
    </row>
    <row r="29" ht="44" customHeight="1" spans="1:5" x14ac:dyDescent="0.25">
      <c r="A29" s="7">
        <v>4</v>
      </c>
      <c r="B29" s="14" t="s">
        <v>158</v>
      </c>
      <c r="C29" s="8" t="s">
        <v>149</v>
      </c>
      <c r="D29" s="8" t="s">
        <v>159</v>
      </c>
      <c r="E29" s="8" t="s">
        <v>160</v>
      </c>
    </row>
    <row r="30" ht="44" customHeight="1" spans="1:5" x14ac:dyDescent="0.25">
      <c r="A30" s="6">
        <v>5</v>
      </c>
      <c r="B30" s="20" t="s">
        <v>161</v>
      </c>
      <c r="C30" s="4" t="s">
        <v>162</v>
      </c>
      <c r="D30" s="4" t="s">
        <v>163</v>
      </c>
      <c r="E30" s="4" t="s">
        <v>151</v>
      </c>
    </row>
    <row r="31" ht="44" customHeight="1" spans="1:5" x14ac:dyDescent="0.25">
      <c r="A31" s="7">
        <v>6</v>
      </c>
      <c r="B31" s="14" t="s">
        <v>164</v>
      </c>
      <c r="C31" s="8" t="s">
        <v>149</v>
      </c>
      <c r="D31" s="8" t="s">
        <v>165</v>
      </c>
      <c r="E31" s="8" t="s">
        <v>166</v>
      </c>
    </row>
    <row r="32" ht="44" customHeight="1" spans="1:5" x14ac:dyDescent="0.25">
      <c r="A32" s="6">
        <v>7</v>
      </c>
      <c r="B32" s="20" t="s">
        <v>167</v>
      </c>
      <c r="C32" s="4" t="s">
        <v>168</v>
      </c>
      <c r="D32" s="4" t="s">
        <v>169</v>
      </c>
      <c r="E32" s="4" t="s">
        <v>170</v>
      </c>
    </row>
    <row r="34" ht="20" customHeight="1" spans="1:5" x14ac:dyDescent="0.25">
      <c r="A34" s="15" t="s">
        <v>104</v>
      </c>
      <c r="B34" s="15"/>
      <c r="C34" s="15"/>
      <c r="D34" s="15"/>
      <c r="E34" s="15"/>
    </row>
  </sheetData>
  <mergeCells count="16">
    <mergeCell ref="A2:E2"/>
    <mergeCell ref="A3:E3"/>
    <mergeCell ref="A5:E5"/>
    <mergeCell ref="A17:E17"/>
    <mergeCell ref="A18:B18"/>
    <mergeCell ref="D18:E18"/>
    <mergeCell ref="A19:B19"/>
    <mergeCell ref="D19:E19"/>
    <mergeCell ref="A20:B20"/>
    <mergeCell ref="D20:E20"/>
    <mergeCell ref="A21:B21"/>
    <mergeCell ref="D21:E21"/>
    <mergeCell ref="A22:B22"/>
    <mergeCell ref="D22:E22"/>
    <mergeCell ref="A24:E24"/>
    <mergeCell ref="A34:E34"/>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outlineLevelRow="0" outlineLevelCol="0" x14ac:dyDescent="55"/>
  <cols>
    <col min="1" max="1" width="5" customWidth="1"/>
    <col min="2" max="5" width="30" customWidth="1"/>
  </cols>
  <sheetData>
    <row r="1" ht="50" customHeight="1" x14ac:dyDescent="0.25"/>
    <row r="3" ht="20" customHeight="1" spans="1:5" x14ac:dyDescent="0.25">
      <c r="A3" s="9" t="s">
        <v>171</v>
      </c>
      <c r="B3" s="9"/>
      <c r="C3" s="9"/>
      <c r="D3" s="9"/>
      <c r="E3" s="9"/>
    </row>
    <row r="4" ht="80" customHeight="1" spans="1:5" x14ac:dyDescent="0.25">
      <c r="A4" s="21" t="s">
        <v>172</v>
      </c>
      <c r="B4" s="21"/>
      <c r="C4" s="21"/>
      <c r="D4" s="21"/>
      <c r="E4" s="21"/>
    </row>
    <row r="6" ht="20" customHeight="1" spans="1:5" x14ac:dyDescent="0.25">
      <c r="A6" s="9" t="s">
        <v>173</v>
      </c>
      <c r="B6" s="9"/>
      <c r="C6" s="9"/>
      <c r="D6" s="9"/>
      <c r="E6" s="9"/>
    </row>
    <row r="7" ht="56" customHeight="1" spans="1:5" x14ac:dyDescent="0.25">
      <c r="A7" s="21" t="s">
        <v>174</v>
      </c>
      <c r="B7" s="21"/>
      <c r="C7" s="21"/>
      <c r="D7" s="21"/>
      <c r="E7" s="21"/>
    </row>
    <row r="9" ht="20" customHeight="1" spans="1:5" x14ac:dyDescent="0.25">
      <c r="A9" s="9" t="s">
        <v>175</v>
      </c>
      <c r="B9" s="9"/>
      <c r="C9" s="9"/>
      <c r="D9" s="9"/>
      <c r="E9" s="9"/>
    </row>
    <row r="10" ht="68" customHeight="1" spans="1:5" x14ac:dyDescent="0.25">
      <c r="A10" s="21" t="s">
        <v>176</v>
      </c>
      <c r="B10" s="21"/>
      <c r="C10" s="21"/>
      <c r="D10" s="21"/>
      <c r="E10" s="21"/>
    </row>
  </sheetData>
  <mergeCells count="6">
    <mergeCell ref="A3:E3"/>
    <mergeCell ref="A4:E4"/>
    <mergeCell ref="A6:E6"/>
    <mergeCell ref="A7:E7"/>
    <mergeCell ref="A9:E9"/>
    <mergeCell ref="A10:E10"/>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Pre-Pour Checklist</vt:lpstr>
      <vt:lpstr>Ground and Blockage Reference</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2026-09-22T22:20:39Z</dcterms:created>
  <dcterms:modified xsi:type="dcterms:W3CDTF">2026-09-22T22:20:39Z</dcterms:modified>
</cp:coreProperties>
</file>