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Scaffold Register" state="visible" r:id="rId4"/>
    <sheet sheetId="2" name="Inspection Log" state="visible" r:id="rId5"/>
    <sheet sheetId="3" name="Alteration Log" state="visible" r:id="rId6"/>
    <sheet sheetId="4" name="Rules and Triggers" state="visible" r:id="rId7"/>
    <sheet sheetId="5" name="Disclaimer &amp; Copyright" state="visible" r:id="rId8"/>
  </sheets>
  <calcPr calcId="171027"/>
</workbook>
</file>

<file path=xl/sharedStrings.xml><?xml version="1.0" encoding="utf-8"?>
<sst xmlns="http://schemas.openxmlformats.org/spreadsheetml/2006/main" count="162" uniqueCount="116">
  <si>
    <t>Scaffold Handover, Alteration and Inspection Register</t>
  </si>
  <si>
    <t>List each scaffold or scaffold zone. Record the handover certificate, then log every inspection on the Inspection Log sheet and every alteration on the Alteration Log sheet. The status gate reads DO NOT ACCESS until the handover is recorded, the 30-day inspection is in date, no alteration is open and no post-event inspection is pending. Sample rows use placeholder names and dates: clear them before use.</t>
  </si>
  <si>
    <t>Scaffolds listed:</t>
  </si>
  <si>
    <t>Access permitted:</t>
  </si>
  <si>
    <t>Do not access:</t>
  </si>
  <si>
    <t>Alterations open:</t>
  </si>
  <si>
    <t>Scaffold details (enter in the white cells; the grey-headed columns I to L calculate themselves)</t>
  </si>
  <si>
    <t>Scaffold ID</t>
  </si>
  <si>
    <t>Location or Zone</t>
  </si>
  <si>
    <t>Duty Class</t>
  </si>
  <si>
    <t>Top Platform Height (m)</t>
  </si>
  <si>
    <t>Handover Certificate No.</t>
  </si>
  <si>
    <t>Handover Date</t>
  </si>
  <si>
    <t>Competent Person Who Signed</t>
  </si>
  <si>
    <t>Post-Event Inspection Pending</t>
  </si>
  <si>
    <t>Last Inspection (auto)</t>
  </si>
  <si>
    <t>Next Inspection Due (auto)</t>
  </si>
  <si>
    <t>Open Alterations (auto)</t>
  </si>
  <si>
    <t>Status Gate (auto)</t>
  </si>
  <si>
    <t>S-01</t>
  </si>
  <si>
    <t>South elevation perimeter scaffold, levels 1 to 4</t>
  </si>
  <si>
    <t>Medium</t>
  </si>
  <si>
    <t>HC-0412</t>
  </si>
  <si>
    <t>J. Smith</t>
  </si>
  <si>
    <t>No</t>
  </si>
  <si>
    <t>S-02</t>
  </si>
  <si>
    <t>West stair tower</t>
  </si>
  <si>
    <t>Light</t>
  </si>
  <si>
    <t>HC-0413</t>
  </si>
  <si>
    <t>A. Jones</t>
  </si>
  <si>
    <t>S-03</t>
  </si>
  <si>
    <t>North loading bay platform</t>
  </si>
  <si>
    <t>Heavy</t>
  </si>
  <si>
    <t>HC-0398</t>
  </si>
  <si>
    <t>S. Wilson</t>
  </si>
  <si>
    <t>Copyright © MiSAFE Solutions Pty Ltd.</t>
  </si>
  <si>
    <t>Scaffold Inspection Log</t>
  </si>
  <si>
    <t>Log every inspection by a competent person: before first use, at least every 30 days, after an incident that could affect stability, after repairs or alteration, and after severe weather. Closed off means nobody accesses the scaffold until a later inspection reopens it.</t>
  </si>
  <si>
    <t>Inspection Date</t>
  </si>
  <si>
    <t>Trigger</t>
  </si>
  <si>
    <t>Competent Person</t>
  </si>
  <si>
    <t>Licence Class</t>
  </si>
  <si>
    <t>Result</t>
  </si>
  <si>
    <t>Access Decision</t>
  </si>
  <si>
    <t>Next Due (auto)</t>
  </si>
  <si>
    <t>Notes or Defects Found</t>
  </si>
  <si>
    <t>Before first use</t>
  </si>
  <si>
    <t>Advanced</t>
  </si>
  <si>
    <t>Pass</t>
  </si>
  <si>
    <t>Open</t>
  </si>
  <si>
    <t>Handover inspection, all bays complete</t>
  </si>
  <si>
    <t>After alteration</t>
  </si>
  <si>
    <t>Three ties removed and replaced, new certificate HC-0412-B</t>
  </si>
  <si>
    <t>Intermediate</t>
  </si>
  <si>
    <t/>
  </si>
  <si>
    <t>30 day</t>
  </si>
  <si>
    <t>Defect repaired</t>
  </si>
  <si>
    <t>Missing toe board at level 3 replaced</t>
  </si>
  <si>
    <t>Scaffold Alteration Log</t>
  </si>
  <si>
    <t>Log every request to remove, move or add a scaffold component. Only a licensed scaffolder alters the scaffold. The alteration stays OPEN, and the scaffold stays DO NOT ACCESS on the register, until a competent person re-inspects and a new handover certificate is issued.</t>
  </si>
  <si>
    <t>Date Requested</t>
  </si>
  <si>
    <t>Requested By</t>
  </si>
  <si>
    <t>Component Altered</t>
  </si>
  <si>
    <t>Reason</t>
  </si>
  <si>
    <t>Licensed Scaffolder</t>
  </si>
  <si>
    <t>Re-Inspection Date</t>
  </si>
  <si>
    <t>New Handover Cert No.</t>
  </si>
  <si>
    <t>Re-Handover Date</t>
  </si>
  <si>
    <t>Status (auto)</t>
  </si>
  <si>
    <t>Tie</t>
  </si>
  <si>
    <t>Three ties off the south elevation for cladding</t>
  </si>
  <si>
    <t>HC-0412-B</t>
  </si>
  <si>
    <t>C. Brown</t>
  </si>
  <si>
    <t>Plank or deck</t>
  </si>
  <si>
    <t>Level 2 plank lifted to run a cable</t>
  </si>
  <si>
    <t>Scaffold Rules and Inspection Triggers Reference</t>
  </si>
  <si>
    <t>The rules the register enforces, drawn from the model WHS Regulations and Safe Work Australia guidance. Check your own jurisdiction's regulations and the scaffold designer's instructions, which take precedence.</t>
  </si>
  <si>
    <t>#</t>
  </si>
  <si>
    <t>Rule or Trigger</t>
  </si>
  <si>
    <t>What the SWMS Must State</t>
  </si>
  <si>
    <t>Reference</t>
  </si>
  <si>
    <t>SWMS for scaffold work</t>
  </si>
  <si>
    <t>Scaffold erection, alteration and dismantling is high risk construction work where a person could fall more than 2 m. The SWMS identifies the work, the hazards and the controls, and the crew works in accordance with it.</t>
  </si>
  <si>
    <t>WHS Regs 291(a), 299 and 300</t>
  </si>
  <si>
    <t>Written confirmation before use</t>
  </si>
  <si>
    <t>A scaffold from which a person or object could fall more than 4 m must not be used until a competent person has given written confirmation that construction is complete. The handover certificate is that confirmation.</t>
  </si>
  <si>
    <t>WHS Reg 225</t>
  </si>
  <si>
    <t>Inspection triggers</t>
  </si>
  <si>
    <t>A competent person inspects before use, after an incident that could affect stability, after repairs, and at least every 30 days. Add site triggers: severe wind, heavy rain, impact from plant and any alteration.</t>
  </si>
  <si>
    <t>WHS Reg 225; SWA Guide to scaffold inspection and maintenance</t>
  </si>
  <si>
    <t>Unauthorised access</t>
  </si>
  <si>
    <t>The person with management or control prevents unauthorised access while the scaffold is incomplete or unattended. Tag every access point and remove the ladder from an incomplete lift.</t>
  </si>
  <si>
    <t>Who alters the scaffold</t>
  </si>
  <si>
    <t>Only a licensed scaffolder erects, alters or dismantles scaffolding where a person or object could fall more than 4 m. Classes: basic, intermediate and advanced.</t>
  </si>
  <si>
    <t>WHS Reg 81 and Schedule 3</t>
  </si>
  <si>
    <t>Alteration, repair or addition</t>
  </si>
  <si>
    <t>A further inspection is completed and a new handover certificate is issued before use resumes. Treat the old certificate as void until then.</t>
  </si>
  <si>
    <t>SWA Guide to scaffold inspection and maintenance</t>
  </si>
  <si>
    <t>Handover certificate contents</t>
  </si>
  <si>
    <t>Certificate number, supplier and client, site and area handed over, duty classification, working decks, top platform height, bay sizes, design registration number, inspector name, licence number, date and time, client acceptance and the 30-day reminder.</t>
  </si>
  <si>
    <t>SWA Guide to scaffold inspection and maintenance (Appendix B)</t>
  </si>
  <si>
    <t>Falls hierarchy and rescue</t>
  </si>
  <si>
    <t>Complete edge protection is a fall prevention device. A missing guardrail is a stop-work item. The SWMS names how the crew would reach and rescue a person who falls.</t>
  </si>
  <si>
    <t>WHS Regs 78, 79 and 80</t>
  </si>
  <si>
    <t>Plant and overhead lines</t>
  </si>
  <si>
    <t>Manage collisions between powered mobile plant and the scaffold. Record the clearance where the scaffold sits near an overhead electric line.</t>
  </si>
  <si>
    <t>WHS Regs 214 and 166</t>
  </si>
  <si>
    <t>Standards and guidance</t>
  </si>
  <si>
    <t>AS/NZS 1576.1 (scaffolding design), AS/NZS 4576 (guidelines for scaffolding), AS 1577 (scaffold planks), the model Code of Practice Managing the risk of falls at workplaces and the SWA General guide for scaffolds and scaffolding work.</t>
  </si>
  <si>
    <t>Standards and Safe Work Australia</t>
  </si>
  <si>
    <t>Disclaimer</t>
  </si>
  <si>
    <t>This template is a general guide only. It does not constitute legal advice and does not replace the requirement for advice tailored to your specific workplace, scaffold design, personnel, jurisdiction or activity. The user is responsible for ensuring compliance with all applicable Work Health and Safety legislation, regulations, codes of practice and Australian standards. MiSAFE Solutions Pty Ltd accepts no liability for any loss, damage, injury or legal action arising from use of, or reliance on, this template. For tailored advice, contact MiSAFE Solutions at misafesolutions.com.au.</t>
  </si>
  <si>
    <t>Copyright</t>
  </si>
  <si>
    <t>© 2026 MiSAFE Solutions Pty Ltd. All rights reserved. This template is provided as a free resource by MiSAFE Solutions and may be downloaded, copied and adapted by end users for internal compliance use within their own organisation. Redistribution, resale, or commercial reproduction in any form is prohibited without prior written consent from MiSAFE Solutions.</t>
  </si>
  <si>
    <t>About This Template</t>
  </si>
  <si>
    <t>Scaffold Handover, Alteration and Inspection Register. Use it alongside a scaffold SWMS prepared under Regulation 299 of the model WHS Regulations. The scaffold designer's instructions, the scaffolder's handover certificate and a competent person's advice always take precedence over anything recorded here. Produced by MiSAFE Solutions Pty Ltd as part of the SWMS Mastery Series. Visit misafesolutions.com.au for the full series and for tailored WHS system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</si>
</sst>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dd/mm/yyyy"/>
  </numFmts>
  <fonts count="10" x14ac:knownFonts="1">
    <font>
      <color theme="1"/>
      <family val="2"/>
      <scheme val="minor"/>
      <sz val="11"/>
      <name val="Calibri"/>
    </font>
    <font>
      <b/>
      <color rgb="FFFFFFFF"/>
      <sz val="16"/>
      <name val="Arial"/>
    </font>
    <font>
      <i/>
      <color rgb="FF000000"/>
      <sz val="10"/>
      <name val="Arial"/>
    </font>
    <font>
      <color rgb="FF000000"/>
      <sz val="9"/>
      <name val="Arial"/>
    </font>
    <font>
      <b/>
      <color rgb="FF42515A"/>
      <sz val="12"/>
      <name val="Arial"/>
    </font>
    <font>
      <b/>
      <color rgb="FF42515A"/>
      <sz val="10"/>
      <name val="Arial"/>
    </font>
    <font>
      <b/>
      <color rgb="FFFFFFFF"/>
      <sz val="9"/>
      <name val="Arial"/>
    </font>
    <font>
      <b/>
      <color rgb="FF000000"/>
      <sz val="9"/>
      <name val="Arial"/>
    </font>
    <font>
      <b/>
      <color rgb="FF555555"/>
      <sz val="9"/>
      <name val="Arial"/>
    </font>
    <font>
      <b/>
      <color rgb="FFFFFFFF"/>
      <sz val="11"/>
      <name val="Arial"/>
    </font>
  </fonts>
  <fills count="6">
    <fill>
      <patternFill patternType="none"/>
    </fill>
    <fill>
      <patternFill patternType="gray125"/>
    </fill>
    <fill>
      <patternFill patternType="solid">
        <fgColor rgb="FF42515A"/>
      </patternFill>
    </fill>
    <fill>
      <patternFill patternType="solid">
        <fgColor rgb="FFF2F2F2"/>
      </patternFill>
    </fill>
    <fill>
      <patternFill patternType="solid">
        <fgColor rgb="FFFFFFFF"/>
      </patternFill>
    </fill>
    <fill>
      <patternFill patternType="solid">
        <fgColor rgb="FF5E7079"/>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4">
    <xf numFmtId="0" fontId="0" fillId="0" borderId="0" xfId="0"/>
    <xf numFmtId="0" fontId="1" fillId="2" borderId="0" xfId="0" applyFont="1" applyFill="1" applyAlignment="1">
      <alignment horizontal="left" vertical="center" wrapText="1" indent="1"/>
    </xf>
    <xf numFmtId="0" fontId="2" fillId="3" borderId="0" xfId="0" applyFont="1" applyFill="1" applyAlignment="1">
      <alignment horizontal="left" vertical="center" wrapText="1" indent="1"/>
    </xf>
    <xf numFmtId="0" fontId="3" fillId="3" borderId="1" xfId="0" applyFont="1" applyFill="1" applyBorder="1" applyAlignment="1">
      <alignment horizontal="left" vertical="center" wrapText="1" indent="1"/>
    </xf>
    <xf numFmtId="1" fontId="4" fillId="4" borderId="1" xfId="0" applyNumberFormat="1" applyFont="1" applyFill="1" applyBorder="1" applyAlignment="1">
      <alignment horizontal="center" vertical="center" wrapText="1"/>
    </xf>
    <xf numFmtId="0" fontId="5" fillId="4" borderId="0" xfId="0" applyFont="1" applyFill="1" applyAlignment="1">
      <alignment horizontal="left" vertical="center" wrapText="1" indent="1"/>
    </xf>
    <xf numFmtId="0" fontId="6" fillId="2"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indent="1"/>
    </xf>
    <xf numFmtId="164" fontId="3"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1" fontId="3" fillId="4"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indent="1"/>
    </xf>
    <xf numFmtId="0" fontId="3" fillId="3" borderId="1" xfId="0"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5" fontId="3" fillId="3" borderId="1" xfId="0" applyNumberFormat="1" applyFont="1" applyFill="1" applyBorder="1" applyAlignment="1">
      <alignment horizontal="center" vertical="center" wrapText="1"/>
    </xf>
    <xf numFmtId="1" fontId="3" fillId="3" borderId="1" xfId="0" applyNumberFormat="1" applyFont="1" applyFill="1" applyBorder="1" applyAlignment="1">
      <alignment horizontal="center" vertical="center" wrapText="1"/>
    </xf>
    <xf numFmtId="0" fontId="7" fillId="3" borderId="1" xfId="0" applyFont="1" applyFill="1" applyBorder="1" applyAlignment="1">
      <alignment horizontal="left" vertical="center" wrapText="1" indent="1"/>
    </xf>
    <xf numFmtId="0" fontId="8" fillId="3" borderId="1" xfId="0" applyFont="1" applyFill="1" applyBorder="1" applyAlignment="1">
      <alignment horizontal="right" vertical="center" wrapText="1" indent="1"/>
    </xf>
    <xf numFmtId="0" fontId="7" fillId="4"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9" fillId="2" borderId="0" xfId="0" applyFont="1" applyFill="1" applyAlignment="1">
      <alignment horizontal="left" vertical="center" wrapText="1" indent="1"/>
    </xf>
    <xf numFmtId="0" fontId="3" fillId="3" borderId="1" xfId="0" applyFont="1" applyFill="1" applyBorder="1" applyAlignment="1">
      <alignment horizontal="left" vertical="top" wrapText="1" indent="1"/>
    </xf>
  </cellXfs>
  <cellStyles count="1">
    <cellStyle name="Normal" xfId="0" builtinId="0"/>
  </cellStyles>
  <dxfs count="10">
    <dxf>
      <font>
        <b/>
        <color rgb="FF842029"/>
      </font>
      <fill>
        <patternFill patternType="solid">
          <bgColor rgb="FFF8D7DA"/>
        </patternFill>
      </fill>
    </dxf>
    <dxf>
      <font>
        <b/>
        <color rgb="FF1E5631"/>
      </font>
      <fill>
        <patternFill patternType="solid">
          <bgColor rgb="FFE2EFDA"/>
        </patternFill>
      </fill>
    </dxf>
    <dxf>
      <font>
        <b/>
        <color rgb="FF842029"/>
      </font>
      <fill>
        <patternFill patternType="solid">
          <bgColor rgb="FFF8D7DA"/>
        </patternFill>
      </fill>
    </dxf>
    <dxf>
      <font>
        <b/>
        <color rgb="FF7A5200"/>
      </font>
      <fill>
        <patternFill patternType="solid">
          <bgColor rgb="FFFFF3CD"/>
        </patternFill>
      </fill>
    </dxf>
    <dxf>
      <font>
        <b/>
        <color rgb="FF842029"/>
      </font>
      <fill>
        <patternFill patternType="solid">
          <bgColor rgb="FFF8D7DA"/>
        </patternFill>
      </fill>
    </dxf>
    <dxf>
      <font>
        <b/>
        <color rgb="FF1E5631"/>
      </font>
      <fill>
        <patternFill patternType="solid">
          <bgColor rgb="FFE2EFDA"/>
        </patternFill>
      </fill>
    </dxf>
    <dxf>
      <font>
        <b/>
        <color rgb="FF7A5200"/>
      </font>
      <fill>
        <patternFill patternType="solid">
          <bgColor rgb="FFFFF3CD"/>
        </patternFill>
      </fill>
    </dxf>
    <dxf>
      <font>
        <b/>
        <color rgb="FF842029"/>
      </font>
      <fill>
        <patternFill patternType="solid">
          <bgColor rgb="FFF8D7DA"/>
        </patternFill>
      </fill>
    </dxf>
    <dxf>
      <font>
        <b/>
        <color rgb="FF842029"/>
      </font>
      <fill>
        <patternFill patternType="solid">
          <bgColor rgb="FFF8D7DA"/>
        </patternFill>
      </fill>
    </dxf>
    <dxf>
      <font>
        <b/>
        <color rgb="FF1E5631"/>
      </font>
      <fill>
        <patternFill patternType="solid">
          <bgColor rgb="FFE2EF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8"/>
  <sheetViews>
    <sheetView workbookViewId="0">
      <pane ySplit="6" topLeftCell="A7" activePane="bottomLeft" state="frozen"/>
      <selection pane="bottomLeft"/>
    </sheetView>
  </sheetViews>
  <sheetFormatPr defaultRowHeight="15" outlineLevelRow="0" outlineLevelCol="0" x14ac:dyDescent="55"/>
  <cols>
    <col min="1" max="1" width="11" customWidth="1"/>
    <col min="2" max="2" width="28" customWidth="1"/>
    <col min="3" max="3" width="14" customWidth="1"/>
    <col min="4" max="4" width="13" customWidth="1"/>
    <col min="5" max="5" width="16" customWidth="1"/>
    <col min="6" max="6" width="14" customWidth="1"/>
    <col min="7" max="7" width="20" customWidth="1"/>
    <col min="8" max="8" width="16" customWidth="1"/>
    <col min="9" max="10" width="14" customWidth="1"/>
    <col min="11" max="11" width="12" customWidth="1"/>
    <col min="12" max="12" width="44" customWidth="1"/>
  </cols>
  <sheetData>
    <row r="1" ht="50" customHeight="1" x14ac:dyDescent="0.25"/>
    <row r="2" ht="28" customHeight="1" spans="1:12" x14ac:dyDescent="0.25">
      <c r="A2" s="1" t="s">
        <v>0</v>
      </c>
      <c r="B2" s="1"/>
      <c r="C2" s="1"/>
      <c r="D2" s="1"/>
      <c r="E2" s="1"/>
      <c r="F2" s="1"/>
      <c r="G2" s="1"/>
      <c r="H2" s="1"/>
      <c r="I2" s="1"/>
      <c r="J2" s="1"/>
      <c r="K2" s="1"/>
      <c r="L2" s="1"/>
    </row>
    <row r="3" ht="46" customHeight="1" spans="1:12" x14ac:dyDescent="0.25">
      <c r="A3" s="2" t="s">
        <v>1</v>
      </c>
      <c r="B3" s="2"/>
      <c r="C3" s="2"/>
      <c r="D3" s="2"/>
      <c r="E3" s="2"/>
      <c r="F3" s="2"/>
      <c r="G3" s="2"/>
      <c r="H3" s="2"/>
      <c r="I3" s="2"/>
      <c r="J3" s="2"/>
      <c r="K3" s="2"/>
      <c r="L3" s="2"/>
    </row>
    <row r="4" ht="26" customHeight="1" spans="1:12" x14ac:dyDescent="0.25">
      <c r="A4" s="3" t="s">
        <v>2</v>
      </c>
      <c r="B4" s="3"/>
      <c r="C4" s="4">
        <f>COUNTA(A7:A16)</f>
        <v>3</v>
      </c>
      <c r="D4" s="3" t="s">
        <v>3</v>
      </c>
      <c r="E4" s="3"/>
      <c r="F4" s="4">
        <f>COUNTIF(L7:L16,"ACCESS PERMITTED*")</f>
        <v>1</v>
      </c>
      <c r="G4" s="3" t="s">
        <v>4</v>
      </c>
      <c r="H4" s="3"/>
      <c r="I4" s="4">
        <f>COUNTIF(L7:L16,"DO NOT ACCESS*")</f>
        <v>2</v>
      </c>
      <c r="J4" s="3" t="s">
        <v>5</v>
      </c>
      <c r="K4" s="3"/>
      <c r="L4" s="4">
        <f>SUM(K7:K16)</f>
        <v>1</v>
      </c>
    </row>
    <row r="5" ht="20" customHeight="1" spans="1:12" x14ac:dyDescent="0.25">
      <c r="A5" s="5" t="s">
        <v>6</v>
      </c>
      <c r="B5" s="5"/>
      <c r="C5" s="5"/>
      <c r="D5" s="5"/>
      <c r="E5" s="5"/>
      <c r="F5" s="5"/>
      <c r="G5" s="5"/>
      <c r="H5" s="5"/>
      <c r="I5" s="5"/>
      <c r="J5" s="5"/>
      <c r="K5" s="5"/>
      <c r="L5" s="5"/>
    </row>
    <row r="6" ht="36" customHeight="1" spans="1:12" x14ac:dyDescent="0.25">
      <c r="A6" s="6" t="s">
        <v>7</v>
      </c>
      <c r="B6" s="6" t="s">
        <v>8</v>
      </c>
      <c r="C6" s="6" t="s">
        <v>9</v>
      </c>
      <c r="D6" s="6" t="s">
        <v>10</v>
      </c>
      <c r="E6" s="6" t="s">
        <v>11</v>
      </c>
      <c r="F6" s="6" t="s">
        <v>12</v>
      </c>
      <c r="G6" s="6" t="s">
        <v>13</v>
      </c>
      <c r="H6" s="6" t="s">
        <v>14</v>
      </c>
      <c r="I6" s="7" t="s">
        <v>15</v>
      </c>
      <c r="J6" s="7" t="s">
        <v>16</v>
      </c>
      <c r="K6" s="7" t="s">
        <v>17</v>
      </c>
      <c r="L6" s="7" t="s">
        <v>18</v>
      </c>
    </row>
    <row r="7" ht="34" customHeight="1" spans="1:12" x14ac:dyDescent="0.25">
      <c r="A7" s="8" t="s">
        <v>19</v>
      </c>
      <c r="B7" s="9" t="s">
        <v>20</v>
      </c>
      <c r="C7" s="8" t="s">
        <v>21</v>
      </c>
      <c r="D7" s="10">
        <v>14.2</v>
      </c>
      <c r="E7" s="8" t="s">
        <v>22</v>
      </c>
      <c r="F7" s="11">
        <v>46300</v>
      </c>
      <c r="G7" s="9" t="s">
        <v>23</v>
      </c>
      <c r="H7" s="8" t="s">
        <v>24</v>
      </c>
      <c r="I7" s="11">
        <f>IF($A7="","",IF(SUMPRODUCT(MAX(('Inspection Log'!$B$5:$B$64=$A7)*'Inspection Log'!$A$5:$A$64))=0,"",SUMPRODUCT(MAX(('Inspection Log'!$B$5:$B$64=$A7)*'Inspection Log'!$A$5:$A$64))))</f>
        <v>46314</v>
      </c>
      <c r="J7" s="11">
        <f>IF(I7="","",I7+30)</f>
        <v>46344</v>
      </c>
      <c r="K7" s="12">
        <f>IF($A7="","",COUNTIFS('Alteration Log'!$B$5:$B$44,$A7,'Alteration Log'!$J$5:$J$44,""))</f>
        <v>0</v>
      </c>
      <c r="L7" s="13" t="str">
        <f>IF($A7="","",IF(OR($E7="",$F7=""),"DO NOT ACCESS - no handover certificate recorded",IF(I7="","DO NOT ACCESS - no inspection recorded",IF(H7="Yes","DO NOT ACCESS - post-event inspection pending",IF(K7&gt;0,"DO NOT ACCESS - alteration open, re-handover not signed",IF(COUNTIFS('Inspection Log'!$B$5:$B$64,$A7,'Inspection Log'!$A$5:$A$64,I7,'Inspection Log'!$G$5:$G$64,"Closed off")&gt;0,"DO NOT ACCESS - closed off at last inspection",IF(TODAY()&gt;J7,"DO NOT ACCESS - 30-day inspection overdue","ACCESS PERMITTED - handover and inspection in date")))))))</f>
        <v>ACCESS PERMITTED - handover and inspection in date</v>
      </c>
    </row>
    <row r="8" ht="34" customHeight="1" spans="1:12" x14ac:dyDescent="0.25">
      <c r="A8" s="14" t="s">
        <v>25</v>
      </c>
      <c r="B8" s="3" t="s">
        <v>26</v>
      </c>
      <c r="C8" s="14" t="s">
        <v>27</v>
      </c>
      <c r="D8" s="15">
        <v>9.6</v>
      </c>
      <c r="E8" s="14" t="s">
        <v>28</v>
      </c>
      <c r="F8" s="16">
        <v>46275</v>
      </c>
      <c r="G8" s="3" t="s">
        <v>29</v>
      </c>
      <c r="H8" s="14" t="s">
        <v>24</v>
      </c>
      <c r="I8" s="16">
        <f>IF($A8="","",IF(SUMPRODUCT(MAX(('Inspection Log'!$B$5:$B$64=$A8)*'Inspection Log'!$A$5:$A$64))=0,"",SUMPRODUCT(MAX(('Inspection Log'!$B$5:$B$64=$A8)*'Inspection Log'!$A$5:$A$64))))</f>
        <v>46303</v>
      </c>
      <c r="J8" s="16">
        <f>IF(I8="","",I8+30)</f>
        <v>46333</v>
      </c>
      <c r="K8" s="17">
        <f>IF($A8="","",COUNTIFS('Alteration Log'!$B$5:$B$44,$A8,'Alteration Log'!$J$5:$J$44,""))</f>
        <v>1</v>
      </c>
      <c r="L8" s="18" t="str">
        <f>IF($A8="","",IF(OR($E8="",$F8=""),"DO NOT ACCESS - no handover certificate recorded",IF(I8="","DO NOT ACCESS - no inspection recorded",IF(H8="Yes","DO NOT ACCESS - post-event inspection pending",IF(K8&gt;0,"DO NOT ACCESS - alteration open, re-handover not signed",IF(COUNTIFS('Inspection Log'!$B$5:$B$64,$A8,'Inspection Log'!$A$5:$A$64,I8,'Inspection Log'!$G$5:$G$64,"Closed off")&gt;0,"DO NOT ACCESS - closed off at last inspection",IF(TODAY()&gt;J8,"DO NOT ACCESS - 30-day inspection overdue","ACCESS PERMITTED - handover and inspection in date")))))))</f>
        <v>DO NOT ACCESS - alteration open, re-handover not signed</v>
      </c>
    </row>
    <row r="9" ht="34" customHeight="1" spans="1:12" x14ac:dyDescent="0.25">
      <c r="A9" s="8" t="s">
        <v>30</v>
      </c>
      <c r="B9" s="9" t="s">
        <v>31</v>
      </c>
      <c r="C9" s="8" t="s">
        <v>32</v>
      </c>
      <c r="D9" s="10">
        <v>6</v>
      </c>
      <c r="E9" s="8" t="s">
        <v>33</v>
      </c>
      <c r="F9" s="11">
        <v>46266</v>
      </c>
      <c r="G9" s="9" t="s">
        <v>34</v>
      </c>
      <c r="H9" s="8" t="s">
        <v>24</v>
      </c>
      <c r="I9" s="11">
        <f>IF($A9="","",IF(SUMPRODUCT(MAX(('Inspection Log'!$B$5:$B$64=$A9)*'Inspection Log'!$A$5:$A$64))=0,"",SUMPRODUCT(MAX(('Inspection Log'!$B$5:$B$64=$A9)*'Inspection Log'!$A$5:$A$64))))</f>
        <v>46280</v>
      </c>
      <c r="J9" s="11">
        <f>IF(I9="","",I9+30)</f>
        <v>46310</v>
      </c>
      <c r="K9" s="12">
        <f>IF($A9="","",COUNTIFS('Alteration Log'!$B$5:$B$44,$A9,'Alteration Log'!$J$5:$J$44,""))</f>
        <v>0</v>
      </c>
      <c r="L9" s="13" t="str">
        <f>IF($A9="","",IF(OR($E9="",$F9=""),"DO NOT ACCESS - no handover certificate recorded",IF(I9="","DO NOT ACCESS - no inspection recorded",IF(H9="Yes","DO NOT ACCESS - post-event inspection pending",IF(K9&gt;0,"DO NOT ACCESS - alteration open, re-handover not signed",IF(COUNTIFS('Inspection Log'!$B$5:$B$64,$A9,'Inspection Log'!$A$5:$A$64,I9,'Inspection Log'!$G$5:$G$64,"Closed off")&gt;0,"DO NOT ACCESS - closed off at last inspection",IF(TODAY()&gt;J9,"DO NOT ACCESS - 30-day inspection overdue","ACCESS PERMITTED - handover and inspection in date")))))))</f>
        <v>DO NOT ACCESS - 30-day inspection overdue</v>
      </c>
    </row>
    <row r="10" ht="34" customHeight="1" spans="1:12" x14ac:dyDescent="0.25">
      <c r="A10" s="14"/>
      <c r="B10" s="3"/>
      <c r="C10" s="14"/>
      <c r="D10" s="15"/>
      <c r="E10" s="14"/>
      <c r="F10" s="16"/>
      <c r="G10" s="3"/>
      <c r="H10" s="14"/>
      <c r="I10" s="16" t="str">
        <f>IF($A10="","",IF(SUMPRODUCT(MAX(('Inspection Log'!$B$5:$B$64=$A10)*'Inspection Log'!$A$5:$A$64))=0,"",SUMPRODUCT(MAX(('Inspection Log'!$B$5:$B$64=$A10)*'Inspection Log'!$A$5:$A$64))))</f>
        <v/>
      </c>
      <c r="J10" s="16" t="str">
        <f>IF(I10="","",I10+30)</f>
        <v/>
      </c>
      <c r="K10" s="17" t="str">
        <f>IF($A10="","",COUNTIFS('Alteration Log'!$B$5:$B$44,$A10,'Alteration Log'!$J$5:$J$44,""))</f>
        <v/>
      </c>
      <c r="L10" s="18" t="str">
        <f>IF($A10="","",IF(OR($E10="",$F10=""),"DO NOT ACCESS - no handover certificate recorded",IF(I10="","DO NOT ACCESS - no inspection recorded",IF(H10="Yes","DO NOT ACCESS - post-event inspection pending",IF(K10&gt;0,"DO NOT ACCESS - alteration open, re-handover not signed",IF(COUNTIFS('Inspection Log'!$B$5:$B$64,$A10,'Inspection Log'!$A$5:$A$64,I10,'Inspection Log'!$G$5:$G$64,"Closed off")&gt;0,"DO NOT ACCESS - closed off at last inspection",IF(TODAY()&gt;J10,"DO NOT ACCESS - 30-day inspection overdue","ACCESS PERMITTED - handover and inspection in date")))))))</f>
        <v/>
      </c>
    </row>
    <row r="11" ht="34" customHeight="1" spans="1:12" x14ac:dyDescent="0.25">
      <c r="A11" s="8"/>
      <c r="B11" s="9"/>
      <c r="C11" s="8"/>
      <c r="D11" s="10"/>
      <c r="E11" s="8"/>
      <c r="F11" s="11"/>
      <c r="G11" s="9"/>
      <c r="H11" s="8"/>
      <c r="I11" s="11" t="str">
        <f>IF($A11="","",IF(SUMPRODUCT(MAX(('Inspection Log'!$B$5:$B$64=$A11)*'Inspection Log'!$A$5:$A$64))=0,"",SUMPRODUCT(MAX(('Inspection Log'!$B$5:$B$64=$A11)*'Inspection Log'!$A$5:$A$64))))</f>
        <v/>
      </c>
      <c r="J11" s="11" t="str">
        <f>IF(I11="","",I11+30)</f>
        <v/>
      </c>
      <c r="K11" s="12" t="str">
        <f>IF($A11="","",COUNTIFS('Alteration Log'!$B$5:$B$44,$A11,'Alteration Log'!$J$5:$J$44,""))</f>
        <v/>
      </c>
      <c r="L11" s="13" t="str">
        <f>IF($A11="","",IF(OR($E11="",$F11=""),"DO NOT ACCESS - no handover certificate recorded",IF(I11="","DO NOT ACCESS - no inspection recorded",IF(H11="Yes","DO NOT ACCESS - post-event inspection pending",IF(K11&gt;0,"DO NOT ACCESS - alteration open, re-handover not signed",IF(COUNTIFS('Inspection Log'!$B$5:$B$64,$A11,'Inspection Log'!$A$5:$A$64,I11,'Inspection Log'!$G$5:$G$64,"Closed off")&gt;0,"DO NOT ACCESS - closed off at last inspection",IF(TODAY()&gt;J11,"DO NOT ACCESS - 30-day inspection overdue","ACCESS PERMITTED - handover and inspection in date")))))))</f>
        <v/>
      </c>
    </row>
    <row r="12" ht="34" customHeight="1" spans="1:12" x14ac:dyDescent="0.25">
      <c r="A12" s="14"/>
      <c r="B12" s="3"/>
      <c r="C12" s="14"/>
      <c r="D12" s="15"/>
      <c r="E12" s="14"/>
      <c r="F12" s="16"/>
      <c r="G12" s="3"/>
      <c r="H12" s="14"/>
      <c r="I12" s="16" t="str">
        <f>IF($A12="","",IF(SUMPRODUCT(MAX(('Inspection Log'!$B$5:$B$64=$A12)*'Inspection Log'!$A$5:$A$64))=0,"",SUMPRODUCT(MAX(('Inspection Log'!$B$5:$B$64=$A12)*'Inspection Log'!$A$5:$A$64))))</f>
        <v/>
      </c>
      <c r="J12" s="16" t="str">
        <f>IF(I12="","",I12+30)</f>
        <v/>
      </c>
      <c r="K12" s="17" t="str">
        <f>IF($A12="","",COUNTIFS('Alteration Log'!$B$5:$B$44,$A12,'Alteration Log'!$J$5:$J$44,""))</f>
        <v/>
      </c>
      <c r="L12" s="18" t="str">
        <f>IF($A12="","",IF(OR($E12="",$F12=""),"DO NOT ACCESS - no handover certificate recorded",IF(I12="","DO NOT ACCESS - no inspection recorded",IF(H12="Yes","DO NOT ACCESS - post-event inspection pending",IF(K12&gt;0,"DO NOT ACCESS - alteration open, re-handover not signed",IF(COUNTIFS('Inspection Log'!$B$5:$B$64,$A12,'Inspection Log'!$A$5:$A$64,I12,'Inspection Log'!$G$5:$G$64,"Closed off")&gt;0,"DO NOT ACCESS - closed off at last inspection",IF(TODAY()&gt;J12,"DO NOT ACCESS - 30-day inspection overdue","ACCESS PERMITTED - handover and inspection in date")))))))</f>
        <v/>
      </c>
    </row>
    <row r="13" ht="34" customHeight="1" spans="1:12" x14ac:dyDescent="0.25">
      <c r="A13" s="8"/>
      <c r="B13" s="9"/>
      <c r="C13" s="8"/>
      <c r="D13" s="10"/>
      <c r="E13" s="8"/>
      <c r="F13" s="11"/>
      <c r="G13" s="9"/>
      <c r="H13" s="8"/>
      <c r="I13" s="11" t="str">
        <f>IF($A13="","",IF(SUMPRODUCT(MAX(('Inspection Log'!$B$5:$B$64=$A13)*'Inspection Log'!$A$5:$A$64))=0,"",SUMPRODUCT(MAX(('Inspection Log'!$B$5:$B$64=$A13)*'Inspection Log'!$A$5:$A$64))))</f>
        <v/>
      </c>
      <c r="J13" s="11" t="str">
        <f>IF(I13="","",I13+30)</f>
        <v/>
      </c>
      <c r="K13" s="12" t="str">
        <f>IF($A13="","",COUNTIFS('Alteration Log'!$B$5:$B$44,$A13,'Alteration Log'!$J$5:$J$44,""))</f>
        <v/>
      </c>
      <c r="L13" s="13" t="str">
        <f>IF($A13="","",IF(OR($E13="",$F13=""),"DO NOT ACCESS - no handover certificate recorded",IF(I13="","DO NOT ACCESS - no inspection recorded",IF(H13="Yes","DO NOT ACCESS - post-event inspection pending",IF(K13&gt;0,"DO NOT ACCESS - alteration open, re-handover not signed",IF(COUNTIFS('Inspection Log'!$B$5:$B$64,$A13,'Inspection Log'!$A$5:$A$64,I13,'Inspection Log'!$G$5:$G$64,"Closed off")&gt;0,"DO NOT ACCESS - closed off at last inspection",IF(TODAY()&gt;J13,"DO NOT ACCESS - 30-day inspection overdue","ACCESS PERMITTED - handover and inspection in date")))))))</f>
        <v/>
      </c>
    </row>
    <row r="14" ht="34" customHeight="1" spans="1:12" x14ac:dyDescent="0.25">
      <c r="A14" s="14"/>
      <c r="B14" s="3"/>
      <c r="C14" s="14"/>
      <c r="D14" s="15"/>
      <c r="E14" s="14"/>
      <c r="F14" s="16"/>
      <c r="G14" s="3"/>
      <c r="H14" s="14"/>
      <c r="I14" s="16" t="str">
        <f>IF($A14="","",IF(SUMPRODUCT(MAX(('Inspection Log'!$B$5:$B$64=$A14)*'Inspection Log'!$A$5:$A$64))=0,"",SUMPRODUCT(MAX(('Inspection Log'!$B$5:$B$64=$A14)*'Inspection Log'!$A$5:$A$64))))</f>
        <v/>
      </c>
      <c r="J14" s="16" t="str">
        <f>IF(I14="","",I14+30)</f>
        <v/>
      </c>
      <c r="K14" s="17" t="str">
        <f>IF($A14="","",COUNTIFS('Alteration Log'!$B$5:$B$44,$A14,'Alteration Log'!$J$5:$J$44,""))</f>
        <v/>
      </c>
      <c r="L14" s="18" t="str">
        <f>IF($A14="","",IF(OR($E14="",$F14=""),"DO NOT ACCESS - no handover certificate recorded",IF(I14="","DO NOT ACCESS - no inspection recorded",IF(H14="Yes","DO NOT ACCESS - post-event inspection pending",IF(K14&gt;0,"DO NOT ACCESS - alteration open, re-handover not signed",IF(COUNTIFS('Inspection Log'!$B$5:$B$64,$A14,'Inspection Log'!$A$5:$A$64,I14,'Inspection Log'!$G$5:$G$64,"Closed off")&gt;0,"DO NOT ACCESS - closed off at last inspection",IF(TODAY()&gt;J14,"DO NOT ACCESS - 30-day inspection overdue","ACCESS PERMITTED - handover and inspection in date")))))))</f>
        <v/>
      </c>
    </row>
    <row r="15" ht="34" customHeight="1" spans="1:12" x14ac:dyDescent="0.25">
      <c r="A15" s="8"/>
      <c r="B15" s="9"/>
      <c r="C15" s="8"/>
      <c r="D15" s="10"/>
      <c r="E15" s="8"/>
      <c r="F15" s="11"/>
      <c r="G15" s="9"/>
      <c r="H15" s="8"/>
      <c r="I15" s="11" t="str">
        <f>IF($A15="","",IF(SUMPRODUCT(MAX(('Inspection Log'!$B$5:$B$64=$A15)*'Inspection Log'!$A$5:$A$64))=0,"",SUMPRODUCT(MAX(('Inspection Log'!$B$5:$B$64=$A15)*'Inspection Log'!$A$5:$A$64))))</f>
        <v/>
      </c>
      <c r="J15" s="11" t="str">
        <f>IF(I15="","",I15+30)</f>
        <v/>
      </c>
      <c r="K15" s="12" t="str">
        <f>IF($A15="","",COUNTIFS('Alteration Log'!$B$5:$B$44,$A15,'Alteration Log'!$J$5:$J$44,""))</f>
        <v/>
      </c>
      <c r="L15" s="13" t="str">
        <f>IF($A15="","",IF(OR($E15="",$F15=""),"DO NOT ACCESS - no handover certificate recorded",IF(I15="","DO NOT ACCESS - no inspection recorded",IF(H15="Yes","DO NOT ACCESS - post-event inspection pending",IF(K15&gt;0,"DO NOT ACCESS - alteration open, re-handover not signed",IF(COUNTIFS('Inspection Log'!$B$5:$B$64,$A15,'Inspection Log'!$A$5:$A$64,I15,'Inspection Log'!$G$5:$G$64,"Closed off")&gt;0,"DO NOT ACCESS - closed off at last inspection",IF(TODAY()&gt;J15,"DO NOT ACCESS - 30-day inspection overdue","ACCESS PERMITTED - handover and inspection in date")))))))</f>
        <v/>
      </c>
    </row>
    <row r="16" ht="34" customHeight="1" spans="1:12" x14ac:dyDescent="0.25">
      <c r="A16" s="14"/>
      <c r="B16" s="3"/>
      <c r="C16" s="14"/>
      <c r="D16" s="15"/>
      <c r="E16" s="14"/>
      <c r="F16" s="16"/>
      <c r="G16" s="3"/>
      <c r="H16" s="14"/>
      <c r="I16" s="16" t="str">
        <f>IF($A16="","",IF(SUMPRODUCT(MAX(('Inspection Log'!$B$5:$B$64=$A16)*'Inspection Log'!$A$5:$A$64))=0,"",SUMPRODUCT(MAX(('Inspection Log'!$B$5:$B$64=$A16)*'Inspection Log'!$A$5:$A$64))))</f>
        <v/>
      </c>
      <c r="J16" s="16" t="str">
        <f>IF(I16="","",I16+30)</f>
        <v/>
      </c>
      <c r="K16" s="17" t="str">
        <f>IF($A16="","",COUNTIFS('Alteration Log'!$B$5:$B$44,$A16,'Alteration Log'!$J$5:$J$44,""))</f>
        <v/>
      </c>
      <c r="L16" s="18" t="str">
        <f>IF($A16="","",IF(OR($E16="",$F16=""),"DO NOT ACCESS - no handover certificate recorded",IF(I16="","DO NOT ACCESS - no inspection recorded",IF(H16="Yes","DO NOT ACCESS - post-event inspection pending",IF(K16&gt;0,"DO NOT ACCESS - alteration open, re-handover not signed",IF(COUNTIFS('Inspection Log'!$B$5:$B$64,$A16,'Inspection Log'!$A$5:$A$64,I16,'Inspection Log'!$G$5:$G$64,"Closed off")&gt;0,"DO NOT ACCESS - closed off at last inspection",IF(TODAY()&gt;J16,"DO NOT ACCESS - 30-day inspection overdue","ACCESS PERMITTED - handover and inspection in date")))))))</f>
        <v/>
      </c>
    </row>
    <row r="18" ht="20" customHeight="1" spans="1:12" x14ac:dyDescent="0.25">
      <c r="A18" s="19" t="s">
        <v>35</v>
      </c>
      <c r="B18" s="19"/>
      <c r="C18" s="19"/>
      <c r="D18" s="19"/>
      <c r="E18" s="19"/>
      <c r="F18" s="19"/>
      <c r="G18" s="19"/>
      <c r="H18" s="19"/>
      <c r="I18" s="19"/>
      <c r="J18" s="19"/>
      <c r="K18" s="19"/>
      <c r="L18" s="19"/>
    </row>
  </sheetData>
  <mergeCells count="8">
    <mergeCell ref="A2:L2"/>
    <mergeCell ref="A3:L3"/>
    <mergeCell ref="A4:B4"/>
    <mergeCell ref="D4:E4"/>
    <mergeCell ref="G4:H4"/>
    <mergeCell ref="J4:K4"/>
    <mergeCell ref="A5:L5"/>
    <mergeCell ref="A18:L18"/>
  </mergeCells>
  <conditionalFormatting sqref="L7:L16">
    <cfRule type="expression" dxfId="0" priority="1">
      <formula>LEFT($L7,6)="DO NOT"</formula>
    </cfRule>
    <cfRule type="expression" dxfId="1" priority="2">
      <formula>LEFT($L7,6)="ACCESS"</formula>
    </cfRule>
  </conditionalFormatting>
  <conditionalFormatting sqref="J7:J16">
    <cfRule type="expression" dxfId="2" priority="3">
      <formula>AND($J7&lt;&gt;"",TODAY()&gt;$J7)</formula>
    </cfRule>
    <cfRule type="expression" dxfId="3" priority="4">
      <formula>AND($J7&lt;&gt;"",TODAY()&lt;=$J7,TODAY()&gt;$J7-5)</formula>
    </cfRule>
  </conditionalFormatting>
  <conditionalFormatting sqref="K7:K16">
    <cfRule type="expression" dxfId="4" priority="5">
      <formula>AND($K7&lt;&gt;"",$K7&gt;0)</formula>
    </cfRule>
  </conditionalFormatting>
  <dataValidations count="4">
    <dataValidation type="list" allowBlank="1" showErrorMessage="1" errorStyle="stop" errorTitle="Invalid duty class" error="Select Light, Medium, Heavy or Special." sqref="C7:C16">
      <formula1>"Light,Medium,Heavy,Special"</formula1>
    </dataValidation>
    <dataValidation type="decimal" operator="greaterThanOrEqual" allowBlank="1" showErrorMessage="1" errorStyle="stop" errorTitle="Invalid height" error="Enter the top platform height in metres." sqref="D7:D16">
      <formula1>0</formula1>
    </dataValidation>
    <dataValidation type="date" operator="greaterThan" allowBlank="1" showErrorMessage="1" errorStyle="stop" errorTitle="Invalid date" error="Enter a valid date (dd/mm/yyyy)." sqref="F7:F16">
      <formula1>25569.00042275463</formula1>
    </dataValidation>
    <dataValidation type="list" allowBlank="1" showErrorMessage="1" errorStyle="stop" errorTitle="Invalid entry" error="Select Yes or No." sqref="H7:H16">
      <formula1>"Yes,No"</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workbookViewId="0">
      <pane ySplit="4" topLeftCell="A5" activePane="bottomLeft" state="frozen"/>
      <selection pane="bottomLeft"/>
    </sheetView>
  </sheetViews>
  <sheetFormatPr defaultRowHeight="15" outlineLevelRow="0" outlineLevelCol="0" x14ac:dyDescent="55"/>
  <cols>
    <col min="1" max="1" width="13" customWidth="1"/>
    <col min="2" max="2" width="11" customWidth="1"/>
    <col min="3" max="3" width="24" customWidth="1"/>
    <col min="4" max="4" width="22" customWidth="1"/>
    <col min="5" max="5" width="14" customWidth="1"/>
    <col min="6" max="6" width="24" customWidth="1"/>
    <col min="7" max="8" width="14" customWidth="1"/>
    <col min="9" max="9" width="44" customWidth="1"/>
  </cols>
  <sheetData>
    <row r="1" ht="50" customHeight="1" x14ac:dyDescent="0.25"/>
    <row r="2" ht="28" customHeight="1" spans="1:9" x14ac:dyDescent="0.25">
      <c r="A2" s="1" t="s">
        <v>36</v>
      </c>
      <c r="B2" s="1"/>
      <c r="C2" s="1"/>
      <c r="D2" s="1"/>
      <c r="E2" s="1"/>
      <c r="F2" s="1"/>
      <c r="G2" s="1"/>
      <c r="H2" s="1"/>
      <c r="I2" s="1"/>
    </row>
    <row r="3" ht="34" customHeight="1" spans="1:9" x14ac:dyDescent="0.25">
      <c r="A3" s="2" t="s">
        <v>37</v>
      </c>
      <c r="B3" s="2"/>
      <c r="C3" s="2"/>
      <c r="D3" s="2"/>
      <c r="E3" s="2"/>
      <c r="F3" s="2"/>
      <c r="G3" s="2"/>
      <c r="H3" s="2"/>
      <c r="I3" s="2"/>
    </row>
    <row r="4" ht="36" customHeight="1" spans="1:9" x14ac:dyDescent="0.25">
      <c r="A4" s="6" t="s">
        <v>38</v>
      </c>
      <c r="B4" s="6" t="s">
        <v>7</v>
      </c>
      <c r="C4" s="6" t="s">
        <v>39</v>
      </c>
      <c r="D4" s="6" t="s">
        <v>40</v>
      </c>
      <c r="E4" s="6" t="s">
        <v>41</v>
      </c>
      <c r="F4" s="6" t="s">
        <v>42</v>
      </c>
      <c r="G4" s="6" t="s">
        <v>43</v>
      </c>
      <c r="H4" s="6" t="s">
        <v>44</v>
      </c>
      <c r="I4" s="6" t="s">
        <v>45</v>
      </c>
    </row>
    <row r="5" ht="24" customHeight="1" spans="1:9" x14ac:dyDescent="0.25">
      <c r="A5" s="11">
        <v>46300</v>
      </c>
      <c r="B5" s="8" t="s">
        <v>19</v>
      </c>
      <c r="C5" s="9" t="s">
        <v>46</v>
      </c>
      <c r="D5" s="9" t="s">
        <v>23</v>
      </c>
      <c r="E5" s="8" t="s">
        <v>47</v>
      </c>
      <c r="F5" s="9" t="s">
        <v>48</v>
      </c>
      <c r="G5" s="8" t="s">
        <v>49</v>
      </c>
      <c r="H5" s="11">
        <f>IF(A5="","",A5+30)</f>
        <v>46330</v>
      </c>
      <c r="I5" s="9" t="s">
        <v>50</v>
      </c>
    </row>
    <row r="6" ht="24" customHeight="1" spans="1:9" x14ac:dyDescent="0.25">
      <c r="A6" s="16">
        <v>46314</v>
      </c>
      <c r="B6" s="14" t="s">
        <v>19</v>
      </c>
      <c r="C6" s="3" t="s">
        <v>51</v>
      </c>
      <c r="D6" s="3" t="s">
        <v>23</v>
      </c>
      <c r="E6" s="14" t="s">
        <v>47</v>
      </c>
      <c r="F6" s="3" t="s">
        <v>48</v>
      </c>
      <c r="G6" s="14" t="s">
        <v>49</v>
      </c>
      <c r="H6" s="16">
        <f>IF(A6="","",A6+30)</f>
        <v>46344</v>
      </c>
      <c r="I6" s="3" t="s">
        <v>52</v>
      </c>
    </row>
    <row r="7" ht="24" customHeight="1" spans="1:9" x14ac:dyDescent="0.25">
      <c r="A7" s="11">
        <v>46275</v>
      </c>
      <c r="B7" s="8" t="s">
        <v>25</v>
      </c>
      <c r="C7" s="9" t="s">
        <v>46</v>
      </c>
      <c r="D7" s="9" t="s">
        <v>29</v>
      </c>
      <c r="E7" s="8" t="s">
        <v>53</v>
      </c>
      <c r="F7" s="9" t="s">
        <v>48</v>
      </c>
      <c r="G7" s="8" t="s">
        <v>49</v>
      </c>
      <c r="H7" s="11">
        <f>IF(A7="","",A7+30)</f>
        <v>46305</v>
      </c>
      <c r="I7" s="9" t="s">
        <v>54</v>
      </c>
    </row>
    <row r="8" ht="24" customHeight="1" spans="1:9" x14ac:dyDescent="0.25">
      <c r="A8" s="16">
        <v>46303</v>
      </c>
      <c r="B8" s="14" t="s">
        <v>25</v>
      </c>
      <c r="C8" s="3" t="s">
        <v>55</v>
      </c>
      <c r="D8" s="3" t="s">
        <v>29</v>
      </c>
      <c r="E8" s="14" t="s">
        <v>53</v>
      </c>
      <c r="F8" s="3" t="s">
        <v>56</v>
      </c>
      <c r="G8" s="14" t="s">
        <v>49</v>
      </c>
      <c r="H8" s="16">
        <f>IF(A8="","",A8+30)</f>
        <v>46333</v>
      </c>
      <c r="I8" s="3" t="s">
        <v>57</v>
      </c>
    </row>
    <row r="9" ht="24" customHeight="1" spans="1:9" x14ac:dyDescent="0.25">
      <c r="A9" s="11">
        <v>46266</v>
      </c>
      <c r="B9" s="8" t="s">
        <v>30</v>
      </c>
      <c r="C9" s="9" t="s">
        <v>46</v>
      </c>
      <c r="D9" s="9" t="s">
        <v>34</v>
      </c>
      <c r="E9" s="8" t="s">
        <v>47</v>
      </c>
      <c r="F9" s="9" t="s">
        <v>48</v>
      </c>
      <c r="G9" s="8" t="s">
        <v>49</v>
      </c>
      <c r="H9" s="11">
        <f>IF(A9="","",A9+30)</f>
        <v>46296</v>
      </c>
      <c r="I9" s="9" t="s">
        <v>54</v>
      </c>
    </row>
    <row r="10" ht="24" customHeight="1" spans="1:9" x14ac:dyDescent="0.25">
      <c r="A10" s="16">
        <v>46280</v>
      </c>
      <c r="B10" s="14" t="s">
        <v>30</v>
      </c>
      <c r="C10" s="3" t="s">
        <v>55</v>
      </c>
      <c r="D10" s="3" t="s">
        <v>34</v>
      </c>
      <c r="E10" s="14" t="s">
        <v>47</v>
      </c>
      <c r="F10" s="3" t="s">
        <v>48</v>
      </c>
      <c r="G10" s="14" t="s">
        <v>49</v>
      </c>
      <c r="H10" s="16">
        <f>IF(A10="","",A10+30)</f>
        <v>46310</v>
      </c>
      <c r="I10" s="3" t="s">
        <v>54</v>
      </c>
    </row>
    <row r="11" ht="24" customHeight="1" spans="1:9" x14ac:dyDescent="0.25">
      <c r="A11" s="11"/>
      <c r="B11" s="8"/>
      <c r="C11" s="9"/>
      <c r="D11" s="9"/>
      <c r="E11" s="8"/>
      <c r="F11" s="9"/>
      <c r="G11" s="8"/>
      <c r="H11" s="11" t="str">
        <f>IF(A11="","",A11+30)</f>
        <v/>
      </c>
      <c r="I11" s="9"/>
    </row>
    <row r="12" ht="24" customHeight="1" spans="1:9" x14ac:dyDescent="0.25">
      <c r="A12" s="16"/>
      <c r="B12" s="14"/>
      <c r="C12" s="3"/>
      <c r="D12" s="3"/>
      <c r="E12" s="14"/>
      <c r="F12" s="3"/>
      <c r="G12" s="14"/>
      <c r="H12" s="16" t="str">
        <f>IF(A12="","",A12+30)</f>
        <v/>
      </c>
      <c r="I12" s="3"/>
    </row>
    <row r="13" ht="24" customHeight="1" spans="1:9" x14ac:dyDescent="0.25">
      <c r="A13" s="11"/>
      <c r="B13" s="8"/>
      <c r="C13" s="9"/>
      <c r="D13" s="9"/>
      <c r="E13" s="8"/>
      <c r="F13" s="9"/>
      <c r="G13" s="8"/>
      <c r="H13" s="11" t="str">
        <f>IF(A13="","",A13+30)</f>
        <v/>
      </c>
      <c r="I13" s="9"/>
    </row>
    <row r="14" ht="24" customHeight="1" spans="1:9" x14ac:dyDescent="0.25">
      <c r="A14" s="16"/>
      <c r="B14" s="14"/>
      <c r="C14" s="3"/>
      <c r="D14" s="3"/>
      <c r="E14" s="14"/>
      <c r="F14" s="3"/>
      <c r="G14" s="14"/>
      <c r="H14" s="16" t="str">
        <f>IF(A14="","",A14+30)</f>
        <v/>
      </c>
      <c r="I14" s="3"/>
    </row>
    <row r="15" ht="24" customHeight="1" spans="1:9" x14ac:dyDescent="0.25">
      <c r="A15" s="11"/>
      <c r="B15" s="8"/>
      <c r="C15" s="9"/>
      <c r="D15" s="9"/>
      <c r="E15" s="8"/>
      <c r="F15" s="9"/>
      <c r="G15" s="8"/>
      <c r="H15" s="11" t="str">
        <f>IF(A15="","",A15+30)</f>
        <v/>
      </c>
      <c r="I15" s="9"/>
    </row>
    <row r="16" ht="24" customHeight="1" spans="1:9" x14ac:dyDescent="0.25">
      <c r="A16" s="16"/>
      <c r="B16" s="14"/>
      <c r="C16" s="3"/>
      <c r="D16" s="3"/>
      <c r="E16" s="14"/>
      <c r="F16" s="3"/>
      <c r="G16" s="14"/>
      <c r="H16" s="16" t="str">
        <f>IF(A16="","",A16+30)</f>
        <v/>
      </c>
      <c r="I16" s="3"/>
    </row>
    <row r="17" ht="24" customHeight="1" spans="1:9" x14ac:dyDescent="0.25">
      <c r="A17" s="11"/>
      <c r="B17" s="8"/>
      <c r="C17" s="9"/>
      <c r="D17" s="9"/>
      <c r="E17" s="8"/>
      <c r="F17" s="9"/>
      <c r="G17" s="8"/>
      <c r="H17" s="11" t="str">
        <f>IF(A17="","",A17+30)</f>
        <v/>
      </c>
      <c r="I17" s="9"/>
    </row>
    <row r="18" ht="24" customHeight="1" spans="1:9" x14ac:dyDescent="0.25">
      <c r="A18" s="16"/>
      <c r="B18" s="14"/>
      <c r="C18" s="3"/>
      <c r="D18" s="3"/>
      <c r="E18" s="14"/>
      <c r="F18" s="3"/>
      <c r="G18" s="14"/>
      <c r="H18" s="16" t="str">
        <f>IF(A18="","",A18+30)</f>
        <v/>
      </c>
      <c r="I18" s="3"/>
    </row>
    <row r="19" ht="24" customHeight="1" spans="1:9" x14ac:dyDescent="0.25">
      <c r="A19" s="11"/>
      <c r="B19" s="8"/>
      <c r="C19" s="9"/>
      <c r="D19" s="9"/>
      <c r="E19" s="8"/>
      <c r="F19" s="9"/>
      <c r="G19" s="8"/>
      <c r="H19" s="11" t="str">
        <f>IF(A19="","",A19+30)</f>
        <v/>
      </c>
      <c r="I19" s="9"/>
    </row>
    <row r="20" ht="24" customHeight="1" spans="1:9" x14ac:dyDescent="0.25">
      <c r="A20" s="16"/>
      <c r="B20" s="14"/>
      <c r="C20" s="3"/>
      <c r="D20" s="3"/>
      <c r="E20" s="14"/>
      <c r="F20" s="3"/>
      <c r="G20" s="14"/>
      <c r="H20" s="16" t="str">
        <f>IF(A20="","",A20+30)</f>
        <v/>
      </c>
      <c r="I20" s="3"/>
    </row>
    <row r="21" ht="24" customHeight="1" spans="1:9" x14ac:dyDescent="0.25">
      <c r="A21" s="11"/>
      <c r="B21" s="8"/>
      <c r="C21" s="9"/>
      <c r="D21" s="9"/>
      <c r="E21" s="8"/>
      <c r="F21" s="9"/>
      <c r="G21" s="8"/>
      <c r="H21" s="11" t="str">
        <f>IF(A21="","",A21+30)</f>
        <v/>
      </c>
      <c r="I21" s="9"/>
    </row>
    <row r="22" ht="24" customHeight="1" spans="1:9" x14ac:dyDescent="0.25">
      <c r="A22" s="16"/>
      <c r="B22" s="14"/>
      <c r="C22" s="3"/>
      <c r="D22" s="3"/>
      <c r="E22" s="14"/>
      <c r="F22" s="3"/>
      <c r="G22" s="14"/>
      <c r="H22" s="16" t="str">
        <f>IF(A22="","",A22+30)</f>
        <v/>
      </c>
      <c r="I22" s="3"/>
    </row>
    <row r="23" ht="24" customHeight="1" spans="1:9" x14ac:dyDescent="0.25">
      <c r="A23" s="11"/>
      <c r="B23" s="8"/>
      <c r="C23" s="9"/>
      <c r="D23" s="9"/>
      <c r="E23" s="8"/>
      <c r="F23" s="9"/>
      <c r="G23" s="8"/>
      <c r="H23" s="11" t="str">
        <f>IF(A23="","",A23+30)</f>
        <v/>
      </c>
      <c r="I23" s="9"/>
    </row>
    <row r="24" ht="24" customHeight="1" spans="1:9" x14ac:dyDescent="0.25">
      <c r="A24" s="16"/>
      <c r="B24" s="14"/>
      <c r="C24" s="3"/>
      <c r="D24" s="3"/>
      <c r="E24" s="14"/>
      <c r="F24" s="3"/>
      <c r="G24" s="14"/>
      <c r="H24" s="16" t="str">
        <f>IF(A24="","",A24+30)</f>
        <v/>
      </c>
      <c r="I24" s="3"/>
    </row>
    <row r="25" ht="24" customHeight="1" spans="1:9" x14ac:dyDescent="0.25">
      <c r="A25" s="11"/>
      <c r="B25" s="8"/>
      <c r="C25" s="9"/>
      <c r="D25" s="9"/>
      <c r="E25" s="8"/>
      <c r="F25" s="9"/>
      <c r="G25" s="8"/>
      <c r="H25" s="11" t="str">
        <f>IF(A25="","",A25+30)</f>
        <v/>
      </c>
      <c r="I25" s="9"/>
    </row>
    <row r="26" ht="24" customHeight="1" spans="1:9" x14ac:dyDescent="0.25">
      <c r="A26" s="16"/>
      <c r="B26" s="14"/>
      <c r="C26" s="3"/>
      <c r="D26" s="3"/>
      <c r="E26" s="14"/>
      <c r="F26" s="3"/>
      <c r="G26" s="14"/>
      <c r="H26" s="16" t="str">
        <f>IF(A26="","",A26+30)</f>
        <v/>
      </c>
      <c r="I26" s="3"/>
    </row>
    <row r="27" ht="24" customHeight="1" spans="1:9" x14ac:dyDescent="0.25">
      <c r="A27" s="11"/>
      <c r="B27" s="8"/>
      <c r="C27" s="9"/>
      <c r="D27" s="9"/>
      <c r="E27" s="8"/>
      <c r="F27" s="9"/>
      <c r="G27" s="8"/>
      <c r="H27" s="11" t="str">
        <f>IF(A27="","",A27+30)</f>
        <v/>
      </c>
      <c r="I27" s="9"/>
    </row>
    <row r="28" ht="24" customHeight="1" spans="1:9" x14ac:dyDescent="0.25">
      <c r="A28" s="16"/>
      <c r="B28" s="14"/>
      <c r="C28" s="3"/>
      <c r="D28" s="3"/>
      <c r="E28" s="14"/>
      <c r="F28" s="3"/>
      <c r="G28" s="14"/>
      <c r="H28" s="16" t="str">
        <f>IF(A28="","",A28+30)</f>
        <v/>
      </c>
      <c r="I28" s="3"/>
    </row>
    <row r="29" ht="24" customHeight="1" spans="1:9" x14ac:dyDescent="0.25">
      <c r="A29" s="11"/>
      <c r="B29" s="8"/>
      <c r="C29" s="9"/>
      <c r="D29" s="9"/>
      <c r="E29" s="8"/>
      <c r="F29" s="9"/>
      <c r="G29" s="8"/>
      <c r="H29" s="11" t="str">
        <f>IF(A29="","",A29+30)</f>
        <v/>
      </c>
      <c r="I29" s="9"/>
    </row>
    <row r="30" ht="24" customHeight="1" spans="1:9" x14ac:dyDescent="0.25">
      <c r="A30" s="16"/>
      <c r="B30" s="14"/>
      <c r="C30" s="3"/>
      <c r="D30" s="3"/>
      <c r="E30" s="14"/>
      <c r="F30" s="3"/>
      <c r="G30" s="14"/>
      <c r="H30" s="16" t="str">
        <f>IF(A30="","",A30+30)</f>
        <v/>
      </c>
      <c r="I30" s="3"/>
    </row>
    <row r="31" ht="24" customHeight="1" spans="1:9" x14ac:dyDescent="0.25">
      <c r="A31" s="11"/>
      <c r="B31" s="8"/>
      <c r="C31" s="9"/>
      <c r="D31" s="9"/>
      <c r="E31" s="8"/>
      <c r="F31" s="9"/>
      <c r="G31" s="8"/>
      <c r="H31" s="11" t="str">
        <f>IF(A31="","",A31+30)</f>
        <v/>
      </c>
      <c r="I31" s="9"/>
    </row>
    <row r="32" ht="24" customHeight="1" spans="1:9" x14ac:dyDescent="0.25">
      <c r="A32" s="16"/>
      <c r="B32" s="14"/>
      <c r="C32" s="3"/>
      <c r="D32" s="3"/>
      <c r="E32" s="14"/>
      <c r="F32" s="3"/>
      <c r="G32" s="14"/>
      <c r="H32" s="16" t="str">
        <f>IF(A32="","",A32+30)</f>
        <v/>
      </c>
      <c r="I32" s="3"/>
    </row>
    <row r="33" ht="24" customHeight="1" spans="1:9" x14ac:dyDescent="0.25">
      <c r="A33" s="11"/>
      <c r="B33" s="8"/>
      <c r="C33" s="9"/>
      <c r="D33" s="9"/>
      <c r="E33" s="8"/>
      <c r="F33" s="9"/>
      <c r="G33" s="8"/>
      <c r="H33" s="11" t="str">
        <f>IF(A33="","",A33+30)</f>
        <v/>
      </c>
      <c r="I33" s="9"/>
    </row>
    <row r="34" ht="24" customHeight="1" spans="1:9" x14ac:dyDescent="0.25">
      <c r="A34" s="16"/>
      <c r="B34" s="14"/>
      <c r="C34" s="3"/>
      <c r="D34" s="3"/>
      <c r="E34" s="14"/>
      <c r="F34" s="3"/>
      <c r="G34" s="14"/>
      <c r="H34" s="16" t="str">
        <f>IF(A34="","",A34+30)</f>
        <v/>
      </c>
      <c r="I34" s="3"/>
    </row>
    <row r="35" ht="24" customHeight="1" spans="1:9" x14ac:dyDescent="0.25">
      <c r="A35" s="11"/>
      <c r="B35" s="8"/>
      <c r="C35" s="9"/>
      <c r="D35" s="9"/>
      <c r="E35" s="8"/>
      <c r="F35" s="9"/>
      <c r="G35" s="8"/>
      <c r="H35" s="11" t="str">
        <f>IF(A35="","",A35+30)</f>
        <v/>
      </c>
      <c r="I35" s="9"/>
    </row>
    <row r="36" ht="24" customHeight="1" spans="1:9" x14ac:dyDescent="0.25">
      <c r="A36" s="16"/>
      <c r="B36" s="14"/>
      <c r="C36" s="3"/>
      <c r="D36" s="3"/>
      <c r="E36" s="14"/>
      <c r="F36" s="3"/>
      <c r="G36" s="14"/>
      <c r="H36" s="16" t="str">
        <f>IF(A36="","",A36+30)</f>
        <v/>
      </c>
      <c r="I36" s="3"/>
    </row>
    <row r="37" ht="24" customHeight="1" spans="1:9" x14ac:dyDescent="0.25">
      <c r="A37" s="11"/>
      <c r="B37" s="8"/>
      <c r="C37" s="9"/>
      <c r="D37" s="9"/>
      <c r="E37" s="8"/>
      <c r="F37" s="9"/>
      <c r="G37" s="8"/>
      <c r="H37" s="11" t="str">
        <f>IF(A37="","",A37+30)</f>
        <v/>
      </c>
      <c r="I37" s="9"/>
    </row>
    <row r="38" ht="24" customHeight="1" spans="1:9" x14ac:dyDescent="0.25">
      <c r="A38" s="16"/>
      <c r="B38" s="14"/>
      <c r="C38" s="3"/>
      <c r="D38" s="3"/>
      <c r="E38" s="14"/>
      <c r="F38" s="3"/>
      <c r="G38" s="14"/>
      <c r="H38" s="16" t="str">
        <f>IF(A38="","",A38+30)</f>
        <v/>
      </c>
      <c r="I38" s="3"/>
    </row>
    <row r="39" ht="24" customHeight="1" spans="1:9" x14ac:dyDescent="0.25">
      <c r="A39" s="11"/>
      <c r="B39" s="8"/>
      <c r="C39" s="9"/>
      <c r="D39" s="9"/>
      <c r="E39" s="8"/>
      <c r="F39" s="9"/>
      <c r="G39" s="8"/>
      <c r="H39" s="11" t="str">
        <f>IF(A39="","",A39+30)</f>
        <v/>
      </c>
      <c r="I39" s="9"/>
    </row>
    <row r="40" ht="24" customHeight="1" spans="1:9" x14ac:dyDescent="0.25">
      <c r="A40" s="16"/>
      <c r="B40" s="14"/>
      <c r="C40" s="3"/>
      <c r="D40" s="3"/>
      <c r="E40" s="14"/>
      <c r="F40" s="3"/>
      <c r="G40" s="14"/>
      <c r="H40" s="16" t="str">
        <f>IF(A40="","",A40+30)</f>
        <v/>
      </c>
      <c r="I40" s="3"/>
    </row>
    <row r="41" ht="24" customHeight="1" spans="1:9" x14ac:dyDescent="0.25">
      <c r="A41" s="11"/>
      <c r="B41" s="8"/>
      <c r="C41" s="9"/>
      <c r="D41" s="9"/>
      <c r="E41" s="8"/>
      <c r="F41" s="9"/>
      <c r="G41" s="8"/>
      <c r="H41" s="11" t="str">
        <f>IF(A41="","",A41+30)</f>
        <v/>
      </c>
      <c r="I41" s="9"/>
    </row>
    <row r="42" ht="24" customHeight="1" spans="1:9" x14ac:dyDescent="0.25">
      <c r="A42" s="16"/>
      <c r="B42" s="14"/>
      <c r="C42" s="3"/>
      <c r="D42" s="3"/>
      <c r="E42" s="14"/>
      <c r="F42" s="3"/>
      <c r="G42" s="14"/>
      <c r="H42" s="16" t="str">
        <f>IF(A42="","",A42+30)</f>
        <v/>
      </c>
      <c r="I42" s="3"/>
    </row>
    <row r="43" ht="24" customHeight="1" spans="1:9" x14ac:dyDescent="0.25">
      <c r="A43" s="11"/>
      <c r="B43" s="8"/>
      <c r="C43" s="9"/>
      <c r="D43" s="9"/>
      <c r="E43" s="8"/>
      <c r="F43" s="9"/>
      <c r="G43" s="8"/>
      <c r="H43" s="11" t="str">
        <f>IF(A43="","",A43+30)</f>
        <v/>
      </c>
      <c r="I43" s="9"/>
    </row>
    <row r="44" ht="24" customHeight="1" spans="1:9" x14ac:dyDescent="0.25">
      <c r="A44" s="16"/>
      <c r="B44" s="14"/>
      <c r="C44" s="3"/>
      <c r="D44" s="3"/>
      <c r="E44" s="14"/>
      <c r="F44" s="3"/>
      <c r="G44" s="14"/>
      <c r="H44" s="16" t="str">
        <f>IF(A44="","",A44+30)</f>
        <v/>
      </c>
      <c r="I44" s="3"/>
    </row>
    <row r="45" ht="24" customHeight="1" spans="1:9" x14ac:dyDescent="0.25">
      <c r="A45" s="11"/>
      <c r="B45" s="8"/>
      <c r="C45" s="9"/>
      <c r="D45" s="9"/>
      <c r="E45" s="8"/>
      <c r="F45" s="9"/>
      <c r="G45" s="8"/>
      <c r="H45" s="11" t="str">
        <f>IF(A45="","",A45+30)</f>
        <v/>
      </c>
      <c r="I45" s="9"/>
    </row>
    <row r="46" ht="24" customHeight="1" spans="1:9" x14ac:dyDescent="0.25">
      <c r="A46" s="16"/>
      <c r="B46" s="14"/>
      <c r="C46" s="3"/>
      <c r="D46" s="3"/>
      <c r="E46" s="14"/>
      <c r="F46" s="3"/>
      <c r="G46" s="14"/>
      <c r="H46" s="16" t="str">
        <f>IF(A46="","",A46+30)</f>
        <v/>
      </c>
      <c r="I46" s="3"/>
    </row>
    <row r="47" ht="24" customHeight="1" spans="1:9" x14ac:dyDescent="0.25">
      <c r="A47" s="11"/>
      <c r="B47" s="8"/>
      <c r="C47" s="9"/>
      <c r="D47" s="9"/>
      <c r="E47" s="8"/>
      <c r="F47" s="9"/>
      <c r="G47" s="8"/>
      <c r="H47" s="11" t="str">
        <f>IF(A47="","",A47+30)</f>
        <v/>
      </c>
      <c r="I47" s="9"/>
    </row>
    <row r="48" ht="24" customHeight="1" spans="1:9" x14ac:dyDescent="0.25">
      <c r="A48" s="16"/>
      <c r="B48" s="14"/>
      <c r="C48" s="3"/>
      <c r="D48" s="3"/>
      <c r="E48" s="14"/>
      <c r="F48" s="3"/>
      <c r="G48" s="14"/>
      <c r="H48" s="16" t="str">
        <f>IF(A48="","",A48+30)</f>
        <v/>
      </c>
      <c r="I48" s="3"/>
    </row>
    <row r="49" ht="24" customHeight="1" spans="1:9" x14ac:dyDescent="0.25">
      <c r="A49" s="11"/>
      <c r="B49" s="8"/>
      <c r="C49" s="9"/>
      <c r="D49" s="9"/>
      <c r="E49" s="8"/>
      <c r="F49" s="9"/>
      <c r="G49" s="8"/>
      <c r="H49" s="11" t="str">
        <f>IF(A49="","",A49+30)</f>
        <v/>
      </c>
      <c r="I49" s="9"/>
    </row>
    <row r="50" ht="24" customHeight="1" spans="1:9" x14ac:dyDescent="0.25">
      <c r="A50" s="16"/>
      <c r="B50" s="14"/>
      <c r="C50" s="3"/>
      <c r="D50" s="3"/>
      <c r="E50" s="14"/>
      <c r="F50" s="3"/>
      <c r="G50" s="14"/>
      <c r="H50" s="16" t="str">
        <f>IF(A50="","",A50+30)</f>
        <v/>
      </c>
      <c r="I50" s="3"/>
    </row>
    <row r="51" ht="24" customHeight="1" spans="1:9" x14ac:dyDescent="0.25">
      <c r="A51" s="11"/>
      <c r="B51" s="8"/>
      <c r="C51" s="9"/>
      <c r="D51" s="9"/>
      <c r="E51" s="8"/>
      <c r="F51" s="9"/>
      <c r="G51" s="8"/>
      <c r="H51" s="11" t="str">
        <f>IF(A51="","",A51+30)</f>
        <v/>
      </c>
      <c r="I51" s="9"/>
    </row>
    <row r="52" ht="24" customHeight="1" spans="1:9" x14ac:dyDescent="0.25">
      <c r="A52" s="16"/>
      <c r="B52" s="14"/>
      <c r="C52" s="3"/>
      <c r="D52" s="3"/>
      <c r="E52" s="14"/>
      <c r="F52" s="3"/>
      <c r="G52" s="14"/>
      <c r="H52" s="16" t="str">
        <f>IF(A52="","",A52+30)</f>
        <v/>
      </c>
      <c r="I52" s="3"/>
    </row>
    <row r="53" ht="24" customHeight="1" spans="1:9" x14ac:dyDescent="0.25">
      <c r="A53" s="11"/>
      <c r="B53" s="8"/>
      <c r="C53" s="9"/>
      <c r="D53" s="9"/>
      <c r="E53" s="8"/>
      <c r="F53" s="9"/>
      <c r="G53" s="8"/>
      <c r="H53" s="11" t="str">
        <f>IF(A53="","",A53+30)</f>
        <v/>
      </c>
      <c r="I53" s="9"/>
    </row>
    <row r="54" ht="24" customHeight="1" spans="1:9" x14ac:dyDescent="0.25">
      <c r="A54" s="16"/>
      <c r="B54" s="14"/>
      <c r="C54" s="3"/>
      <c r="D54" s="3"/>
      <c r="E54" s="14"/>
      <c r="F54" s="3"/>
      <c r="G54" s="14"/>
      <c r="H54" s="16" t="str">
        <f>IF(A54="","",A54+30)</f>
        <v/>
      </c>
      <c r="I54" s="3"/>
    </row>
    <row r="55" ht="24" customHeight="1" spans="1:9" x14ac:dyDescent="0.25">
      <c r="A55" s="11"/>
      <c r="B55" s="8"/>
      <c r="C55" s="9"/>
      <c r="D55" s="9"/>
      <c r="E55" s="8"/>
      <c r="F55" s="9"/>
      <c r="G55" s="8"/>
      <c r="H55" s="11" t="str">
        <f>IF(A55="","",A55+30)</f>
        <v/>
      </c>
      <c r="I55" s="9"/>
    </row>
    <row r="56" ht="24" customHeight="1" spans="1:9" x14ac:dyDescent="0.25">
      <c r="A56" s="16"/>
      <c r="B56" s="14"/>
      <c r="C56" s="3"/>
      <c r="D56" s="3"/>
      <c r="E56" s="14"/>
      <c r="F56" s="3"/>
      <c r="G56" s="14"/>
      <c r="H56" s="16" t="str">
        <f>IF(A56="","",A56+30)</f>
        <v/>
      </c>
      <c r="I56" s="3"/>
    </row>
    <row r="57" ht="24" customHeight="1" spans="1:9" x14ac:dyDescent="0.25">
      <c r="A57" s="11"/>
      <c r="B57" s="8"/>
      <c r="C57" s="9"/>
      <c r="D57" s="9"/>
      <c r="E57" s="8"/>
      <c r="F57" s="9"/>
      <c r="G57" s="8"/>
      <c r="H57" s="11" t="str">
        <f>IF(A57="","",A57+30)</f>
        <v/>
      </c>
      <c r="I57" s="9"/>
    </row>
    <row r="58" ht="24" customHeight="1" spans="1:9" x14ac:dyDescent="0.25">
      <c r="A58" s="16"/>
      <c r="B58" s="14"/>
      <c r="C58" s="3"/>
      <c r="D58" s="3"/>
      <c r="E58" s="14"/>
      <c r="F58" s="3"/>
      <c r="G58" s="14"/>
      <c r="H58" s="16" t="str">
        <f>IF(A58="","",A58+30)</f>
        <v/>
      </c>
      <c r="I58" s="3"/>
    </row>
    <row r="59" ht="24" customHeight="1" spans="1:9" x14ac:dyDescent="0.25">
      <c r="A59" s="11"/>
      <c r="B59" s="8"/>
      <c r="C59" s="9"/>
      <c r="D59" s="9"/>
      <c r="E59" s="8"/>
      <c r="F59" s="9"/>
      <c r="G59" s="8"/>
      <c r="H59" s="11" t="str">
        <f>IF(A59="","",A59+30)</f>
        <v/>
      </c>
      <c r="I59" s="9"/>
    </row>
    <row r="60" ht="24" customHeight="1" spans="1:9" x14ac:dyDescent="0.25">
      <c r="A60" s="16"/>
      <c r="B60" s="14"/>
      <c r="C60" s="3"/>
      <c r="D60" s="3"/>
      <c r="E60" s="14"/>
      <c r="F60" s="3"/>
      <c r="G60" s="14"/>
      <c r="H60" s="16" t="str">
        <f>IF(A60="","",A60+30)</f>
        <v/>
      </c>
      <c r="I60" s="3"/>
    </row>
    <row r="61" ht="24" customHeight="1" spans="1:9" x14ac:dyDescent="0.25">
      <c r="A61" s="11"/>
      <c r="B61" s="8"/>
      <c r="C61" s="9"/>
      <c r="D61" s="9"/>
      <c r="E61" s="8"/>
      <c r="F61" s="9"/>
      <c r="G61" s="8"/>
      <c r="H61" s="11" t="str">
        <f>IF(A61="","",A61+30)</f>
        <v/>
      </c>
      <c r="I61" s="9"/>
    </row>
    <row r="62" ht="24" customHeight="1" spans="1:9" x14ac:dyDescent="0.25">
      <c r="A62" s="16"/>
      <c r="B62" s="14"/>
      <c r="C62" s="3"/>
      <c r="D62" s="3"/>
      <c r="E62" s="14"/>
      <c r="F62" s="3"/>
      <c r="G62" s="14"/>
      <c r="H62" s="16" t="str">
        <f>IF(A62="","",A62+30)</f>
        <v/>
      </c>
      <c r="I62" s="3"/>
    </row>
    <row r="63" ht="24" customHeight="1" spans="1:9" x14ac:dyDescent="0.25">
      <c r="A63" s="11"/>
      <c r="B63" s="8"/>
      <c r="C63" s="9"/>
      <c r="D63" s="9"/>
      <c r="E63" s="8"/>
      <c r="F63" s="9"/>
      <c r="G63" s="8"/>
      <c r="H63" s="11" t="str">
        <f>IF(A63="","",A63+30)</f>
        <v/>
      </c>
      <c r="I63" s="9"/>
    </row>
    <row r="64" ht="24" customHeight="1" spans="1:9" x14ac:dyDescent="0.25">
      <c r="A64" s="16"/>
      <c r="B64" s="14"/>
      <c r="C64" s="3"/>
      <c r="D64" s="3"/>
      <c r="E64" s="14"/>
      <c r="F64" s="3"/>
      <c r="G64" s="14"/>
      <c r="H64" s="16" t="str">
        <f>IF(A64="","",A64+30)</f>
        <v/>
      </c>
      <c r="I64" s="3"/>
    </row>
    <row r="66" ht="20" customHeight="1" spans="1:9" x14ac:dyDescent="0.25">
      <c r="A66" s="19" t="s">
        <v>35</v>
      </c>
      <c r="B66" s="19"/>
      <c r="C66" s="19"/>
      <c r="D66" s="19"/>
      <c r="E66" s="19"/>
      <c r="F66" s="19"/>
      <c r="G66" s="19"/>
      <c r="H66" s="19"/>
      <c r="I66" s="19"/>
    </row>
  </sheetData>
  <mergeCells count="3">
    <mergeCell ref="A2:I2"/>
    <mergeCell ref="A3:I3"/>
    <mergeCell ref="A66:I66"/>
  </mergeCells>
  <conditionalFormatting sqref="F5:G64">
    <cfRule type="expression" dxfId="5" priority="1">
      <formula>OR(F5="Pass",F5="Open")</formula>
    </cfRule>
    <cfRule type="expression" dxfId="6" priority="2">
      <formula>OR(F5="Defect repaired")</formula>
    </cfRule>
    <cfRule type="expression" dxfId="7" priority="3">
      <formula>OR(F5="Defect not repaired",F5="Closed off")</formula>
    </cfRule>
  </conditionalFormatting>
  <dataValidations count="6">
    <dataValidation type="date" operator="greaterThan" allowBlank="1" showErrorMessage="1" errorStyle="stop" errorTitle="Invalid date" error="Enter a valid date (dd/mm/yyyy)." sqref="A5:A64">
      <formula1>25569.00042275463</formula1>
    </dataValidation>
    <dataValidation type="list" allowBlank="1" showErrorMessage="1" errorStyle="stop" errorTitle="Unknown scaffold" error="Pick a Scaffold ID listed on the Scaffold Register sheet." sqref="B5:B64">
      <formula1>'Scaffold Register'!$A$7:$A$16</formula1>
    </dataValidation>
    <dataValidation type="list" allowBlank="1" showErrorMessage="1" errorStyle="stop" errorTitle="Invalid trigger" error="Select a trigger from the list." sqref="C5:C64">
      <formula1>"Before first use,30 day,After incident,After repair,After alteration,After severe weather"</formula1>
    </dataValidation>
    <dataValidation type="list" allowBlank="1" showErrorMessage="1" errorStyle="stop" errorTitle="Invalid class" error="Select Basic, Intermediate, Advanced or Engineer." sqref="E5:E64">
      <formula1>"Basic,Intermediate,Advanced,Engineer"</formula1>
    </dataValidation>
    <dataValidation type="list" allowBlank="1" showErrorMessage="1" errorStyle="stop" errorTitle="Invalid result" error="Select Pass, Defect repaired or Defect not repaired." sqref="F5:F64">
      <formula1>"Pass,Defect repaired,Defect not repaired"</formula1>
    </dataValidation>
    <dataValidation type="list" allowBlank="1" showErrorMessage="1" errorStyle="stop" errorTitle="Invalid decision" error="Select Open or Closed off." sqref="G5:G64">
      <formula1>"Open,Closed off"</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workbookViewId="0">
      <pane ySplit="4" topLeftCell="A5" activePane="bottomLeft" state="frozen"/>
      <selection pane="bottomLeft"/>
    </sheetView>
  </sheetViews>
  <sheetFormatPr defaultRowHeight="15" outlineLevelRow="0" outlineLevelCol="0" x14ac:dyDescent="55"/>
  <cols>
    <col min="1" max="1" width="13" customWidth="1"/>
    <col min="2" max="2" width="11" customWidth="1"/>
    <col min="3" max="4" width="18" customWidth="1"/>
    <col min="5" max="5" width="34" customWidth="1"/>
    <col min="6" max="6" width="20" customWidth="1"/>
    <col min="7" max="8" width="14" customWidth="1"/>
    <col min="9" max="9" width="18" customWidth="1"/>
    <col min="10" max="10" width="14" customWidth="1"/>
    <col min="11" max="11" width="24" customWidth="1"/>
  </cols>
  <sheetData>
    <row r="1" ht="50" customHeight="1" x14ac:dyDescent="0.25"/>
    <row r="2" ht="28" customHeight="1" spans="1:11" x14ac:dyDescent="0.25">
      <c r="A2" s="1" t="s">
        <v>58</v>
      </c>
      <c r="B2" s="1"/>
      <c r="C2" s="1"/>
      <c r="D2" s="1"/>
      <c r="E2" s="1"/>
      <c r="F2" s="1"/>
      <c r="G2" s="1"/>
      <c r="H2" s="1"/>
      <c r="I2" s="1"/>
      <c r="J2" s="1"/>
      <c r="K2" s="1"/>
    </row>
    <row r="3" ht="34" customHeight="1" spans="1:11" x14ac:dyDescent="0.25">
      <c r="A3" s="2" t="s">
        <v>59</v>
      </c>
      <c r="B3" s="2"/>
      <c r="C3" s="2"/>
      <c r="D3" s="2"/>
      <c r="E3" s="2"/>
      <c r="F3" s="2"/>
      <c r="G3" s="2"/>
      <c r="H3" s="2"/>
      <c r="I3" s="2"/>
      <c r="J3" s="2"/>
      <c r="K3" s="2"/>
    </row>
    <row r="4" ht="36" customHeight="1" spans="1:11" x14ac:dyDescent="0.25">
      <c r="A4" s="6" t="s">
        <v>60</v>
      </c>
      <c r="B4" s="6" t="s">
        <v>7</v>
      </c>
      <c r="C4" s="6" t="s">
        <v>61</v>
      </c>
      <c r="D4" s="6" t="s">
        <v>62</v>
      </c>
      <c r="E4" s="6" t="s">
        <v>63</v>
      </c>
      <c r="F4" s="6" t="s">
        <v>64</v>
      </c>
      <c r="G4" s="6" t="s">
        <v>41</v>
      </c>
      <c r="H4" s="6" t="s">
        <v>65</v>
      </c>
      <c r="I4" s="6" t="s">
        <v>66</v>
      </c>
      <c r="J4" s="6" t="s">
        <v>67</v>
      </c>
      <c r="K4" s="6" t="s">
        <v>68</v>
      </c>
    </row>
    <row r="5" ht="24" customHeight="1" spans="1:11" x14ac:dyDescent="0.25">
      <c r="A5" s="11">
        <v>46314</v>
      </c>
      <c r="B5" s="8" t="s">
        <v>19</v>
      </c>
      <c r="C5" s="9" t="s">
        <v>29</v>
      </c>
      <c r="D5" s="9" t="s">
        <v>69</v>
      </c>
      <c r="E5" s="9" t="s">
        <v>70</v>
      </c>
      <c r="F5" s="9" t="s">
        <v>23</v>
      </c>
      <c r="G5" s="8" t="s">
        <v>47</v>
      </c>
      <c r="H5" s="11">
        <v>46314</v>
      </c>
      <c r="I5" s="9" t="s">
        <v>71</v>
      </c>
      <c r="J5" s="11">
        <v>46314</v>
      </c>
      <c r="K5" s="20" t="str">
        <f>IF(B5="","",IF(J5="","OPEN - do not access","CLOSED"))</f>
        <v>CLOSED</v>
      </c>
    </row>
    <row r="6" ht="24" customHeight="1" spans="1:11" x14ac:dyDescent="0.25">
      <c r="A6" s="16">
        <v>46314</v>
      </c>
      <c r="B6" s="14" t="s">
        <v>25</v>
      </c>
      <c r="C6" s="3" t="s">
        <v>72</v>
      </c>
      <c r="D6" s="3" t="s">
        <v>73</v>
      </c>
      <c r="E6" s="3" t="s">
        <v>74</v>
      </c>
      <c r="F6" s="3" t="s">
        <v>29</v>
      </c>
      <c r="G6" s="14" t="s">
        <v>53</v>
      </c>
      <c r="H6" s="16"/>
      <c r="I6" s="3"/>
      <c r="J6" s="16"/>
      <c r="K6" s="21" t="str">
        <f>IF(B6="","",IF(J6="","OPEN - do not access","CLOSED"))</f>
        <v>OPEN - do not access</v>
      </c>
    </row>
    <row r="7" ht="24" customHeight="1" spans="1:11" x14ac:dyDescent="0.25">
      <c r="A7" s="11"/>
      <c r="B7" s="8"/>
      <c r="C7" s="9"/>
      <c r="D7" s="9"/>
      <c r="E7" s="9"/>
      <c r="F7" s="9"/>
      <c r="G7" s="8"/>
      <c r="H7" s="11"/>
      <c r="I7" s="9"/>
      <c r="J7" s="11"/>
      <c r="K7" s="20" t="str">
        <f>IF(B7="","",IF(J7="","OPEN - do not access","CLOSED"))</f>
        <v/>
      </c>
    </row>
    <row r="8" ht="24" customHeight="1" spans="1:11" x14ac:dyDescent="0.25">
      <c r="A8" s="16"/>
      <c r="B8" s="14"/>
      <c r="C8" s="3"/>
      <c r="D8" s="3"/>
      <c r="E8" s="3"/>
      <c r="F8" s="3"/>
      <c r="G8" s="14"/>
      <c r="H8" s="16"/>
      <c r="I8" s="3"/>
      <c r="J8" s="16"/>
      <c r="K8" s="21" t="str">
        <f>IF(B8="","",IF(J8="","OPEN - do not access","CLOSED"))</f>
        <v/>
      </c>
    </row>
    <row r="9" ht="24" customHeight="1" spans="1:11" x14ac:dyDescent="0.25">
      <c r="A9" s="11"/>
      <c r="B9" s="8"/>
      <c r="C9" s="9"/>
      <c r="D9" s="9"/>
      <c r="E9" s="9"/>
      <c r="F9" s="9"/>
      <c r="G9" s="8"/>
      <c r="H9" s="11"/>
      <c r="I9" s="9"/>
      <c r="J9" s="11"/>
      <c r="K9" s="20" t="str">
        <f>IF(B9="","",IF(J9="","OPEN - do not access","CLOSED"))</f>
        <v/>
      </c>
    </row>
    <row r="10" ht="24" customHeight="1" spans="1:11" x14ac:dyDescent="0.25">
      <c r="A10" s="16"/>
      <c r="B10" s="14"/>
      <c r="C10" s="3"/>
      <c r="D10" s="3"/>
      <c r="E10" s="3"/>
      <c r="F10" s="3"/>
      <c r="G10" s="14"/>
      <c r="H10" s="16"/>
      <c r="I10" s="3"/>
      <c r="J10" s="16"/>
      <c r="K10" s="21" t="str">
        <f>IF(B10="","",IF(J10="","OPEN - do not access","CLOSED"))</f>
        <v/>
      </c>
    </row>
    <row r="11" ht="24" customHeight="1" spans="1:11" x14ac:dyDescent="0.25">
      <c r="A11" s="11"/>
      <c r="B11" s="8"/>
      <c r="C11" s="9"/>
      <c r="D11" s="9"/>
      <c r="E11" s="9"/>
      <c r="F11" s="9"/>
      <c r="G11" s="8"/>
      <c r="H11" s="11"/>
      <c r="I11" s="9"/>
      <c r="J11" s="11"/>
      <c r="K11" s="20" t="str">
        <f>IF(B11="","",IF(J11="","OPEN - do not access","CLOSED"))</f>
        <v/>
      </c>
    </row>
    <row r="12" ht="24" customHeight="1" spans="1:11" x14ac:dyDescent="0.25">
      <c r="A12" s="16"/>
      <c r="B12" s="14"/>
      <c r="C12" s="3"/>
      <c r="D12" s="3"/>
      <c r="E12" s="3"/>
      <c r="F12" s="3"/>
      <c r="G12" s="14"/>
      <c r="H12" s="16"/>
      <c r="I12" s="3"/>
      <c r="J12" s="16"/>
      <c r="K12" s="21" t="str">
        <f>IF(B12="","",IF(J12="","OPEN - do not access","CLOSED"))</f>
        <v/>
      </c>
    </row>
    <row r="13" ht="24" customHeight="1" spans="1:11" x14ac:dyDescent="0.25">
      <c r="A13" s="11"/>
      <c r="B13" s="8"/>
      <c r="C13" s="9"/>
      <c r="D13" s="9"/>
      <c r="E13" s="9"/>
      <c r="F13" s="9"/>
      <c r="G13" s="8"/>
      <c r="H13" s="11"/>
      <c r="I13" s="9"/>
      <c r="J13" s="11"/>
      <c r="K13" s="20" t="str">
        <f>IF(B13="","",IF(J13="","OPEN - do not access","CLOSED"))</f>
        <v/>
      </c>
    </row>
    <row r="14" ht="24" customHeight="1" spans="1:11" x14ac:dyDescent="0.25">
      <c r="A14" s="16"/>
      <c r="B14" s="14"/>
      <c r="C14" s="3"/>
      <c r="D14" s="3"/>
      <c r="E14" s="3"/>
      <c r="F14" s="3"/>
      <c r="G14" s="14"/>
      <c r="H14" s="16"/>
      <c r="I14" s="3"/>
      <c r="J14" s="16"/>
      <c r="K14" s="21" t="str">
        <f>IF(B14="","",IF(J14="","OPEN - do not access","CLOSED"))</f>
        <v/>
      </c>
    </row>
    <row r="15" ht="24" customHeight="1" spans="1:11" x14ac:dyDescent="0.25">
      <c r="A15" s="11"/>
      <c r="B15" s="8"/>
      <c r="C15" s="9"/>
      <c r="D15" s="9"/>
      <c r="E15" s="9"/>
      <c r="F15" s="9"/>
      <c r="G15" s="8"/>
      <c r="H15" s="11"/>
      <c r="I15" s="9"/>
      <c r="J15" s="11"/>
      <c r="K15" s="20" t="str">
        <f>IF(B15="","",IF(J15="","OPEN - do not access","CLOSED"))</f>
        <v/>
      </c>
    </row>
    <row r="16" ht="24" customHeight="1" spans="1:11" x14ac:dyDescent="0.25">
      <c r="A16" s="16"/>
      <c r="B16" s="14"/>
      <c r="C16" s="3"/>
      <c r="D16" s="3"/>
      <c r="E16" s="3"/>
      <c r="F16" s="3"/>
      <c r="G16" s="14"/>
      <c r="H16" s="16"/>
      <c r="I16" s="3"/>
      <c r="J16" s="16"/>
      <c r="K16" s="21" t="str">
        <f>IF(B16="","",IF(J16="","OPEN - do not access","CLOSED"))</f>
        <v/>
      </c>
    </row>
    <row r="17" ht="24" customHeight="1" spans="1:11" x14ac:dyDescent="0.25">
      <c r="A17" s="11"/>
      <c r="B17" s="8"/>
      <c r="C17" s="9"/>
      <c r="D17" s="9"/>
      <c r="E17" s="9"/>
      <c r="F17" s="9"/>
      <c r="G17" s="8"/>
      <c r="H17" s="11"/>
      <c r="I17" s="9"/>
      <c r="J17" s="11"/>
      <c r="K17" s="20" t="str">
        <f>IF(B17="","",IF(J17="","OPEN - do not access","CLOSED"))</f>
        <v/>
      </c>
    </row>
    <row r="18" ht="24" customHeight="1" spans="1:11" x14ac:dyDescent="0.25">
      <c r="A18" s="16"/>
      <c r="B18" s="14"/>
      <c r="C18" s="3"/>
      <c r="D18" s="3"/>
      <c r="E18" s="3"/>
      <c r="F18" s="3"/>
      <c r="G18" s="14"/>
      <c r="H18" s="16"/>
      <c r="I18" s="3"/>
      <c r="J18" s="16"/>
      <c r="K18" s="21" t="str">
        <f>IF(B18="","",IF(J18="","OPEN - do not access","CLOSED"))</f>
        <v/>
      </c>
    </row>
    <row r="19" ht="24" customHeight="1" spans="1:11" x14ac:dyDescent="0.25">
      <c r="A19" s="11"/>
      <c r="B19" s="8"/>
      <c r="C19" s="9"/>
      <c r="D19" s="9"/>
      <c r="E19" s="9"/>
      <c r="F19" s="9"/>
      <c r="G19" s="8"/>
      <c r="H19" s="11"/>
      <c r="I19" s="9"/>
      <c r="J19" s="11"/>
      <c r="K19" s="20" t="str">
        <f>IF(B19="","",IF(J19="","OPEN - do not access","CLOSED"))</f>
        <v/>
      </c>
    </row>
    <row r="20" ht="24" customHeight="1" spans="1:11" x14ac:dyDescent="0.25">
      <c r="A20" s="16"/>
      <c r="B20" s="14"/>
      <c r="C20" s="3"/>
      <c r="D20" s="3"/>
      <c r="E20" s="3"/>
      <c r="F20" s="3"/>
      <c r="G20" s="14"/>
      <c r="H20" s="16"/>
      <c r="I20" s="3"/>
      <c r="J20" s="16"/>
      <c r="K20" s="21" t="str">
        <f>IF(B20="","",IF(J20="","OPEN - do not access","CLOSED"))</f>
        <v/>
      </c>
    </row>
    <row r="21" ht="24" customHeight="1" spans="1:11" x14ac:dyDescent="0.25">
      <c r="A21" s="11"/>
      <c r="B21" s="8"/>
      <c r="C21" s="9"/>
      <c r="D21" s="9"/>
      <c r="E21" s="9"/>
      <c r="F21" s="9"/>
      <c r="G21" s="8"/>
      <c r="H21" s="11"/>
      <c r="I21" s="9"/>
      <c r="J21" s="11"/>
      <c r="K21" s="20" t="str">
        <f>IF(B21="","",IF(J21="","OPEN - do not access","CLOSED"))</f>
        <v/>
      </c>
    </row>
    <row r="22" ht="24" customHeight="1" spans="1:11" x14ac:dyDescent="0.25">
      <c r="A22" s="16"/>
      <c r="B22" s="14"/>
      <c r="C22" s="3"/>
      <c r="D22" s="3"/>
      <c r="E22" s="3"/>
      <c r="F22" s="3"/>
      <c r="G22" s="14"/>
      <c r="H22" s="16"/>
      <c r="I22" s="3"/>
      <c r="J22" s="16"/>
      <c r="K22" s="21" t="str">
        <f>IF(B22="","",IF(J22="","OPEN - do not access","CLOSED"))</f>
        <v/>
      </c>
    </row>
    <row r="23" ht="24" customHeight="1" spans="1:11" x14ac:dyDescent="0.25">
      <c r="A23" s="11"/>
      <c r="B23" s="8"/>
      <c r="C23" s="9"/>
      <c r="D23" s="9"/>
      <c r="E23" s="9"/>
      <c r="F23" s="9"/>
      <c r="G23" s="8"/>
      <c r="H23" s="11"/>
      <c r="I23" s="9"/>
      <c r="J23" s="11"/>
      <c r="K23" s="20" t="str">
        <f>IF(B23="","",IF(J23="","OPEN - do not access","CLOSED"))</f>
        <v/>
      </c>
    </row>
    <row r="24" ht="24" customHeight="1" spans="1:11" x14ac:dyDescent="0.25">
      <c r="A24" s="16"/>
      <c r="B24" s="14"/>
      <c r="C24" s="3"/>
      <c r="D24" s="3"/>
      <c r="E24" s="3"/>
      <c r="F24" s="3"/>
      <c r="G24" s="14"/>
      <c r="H24" s="16"/>
      <c r="I24" s="3"/>
      <c r="J24" s="16"/>
      <c r="K24" s="21" t="str">
        <f>IF(B24="","",IF(J24="","OPEN - do not access","CLOSED"))</f>
        <v/>
      </c>
    </row>
    <row r="25" ht="24" customHeight="1" spans="1:11" x14ac:dyDescent="0.25">
      <c r="A25" s="11"/>
      <c r="B25" s="8"/>
      <c r="C25" s="9"/>
      <c r="D25" s="9"/>
      <c r="E25" s="9"/>
      <c r="F25" s="9"/>
      <c r="G25" s="8"/>
      <c r="H25" s="11"/>
      <c r="I25" s="9"/>
      <c r="J25" s="11"/>
      <c r="K25" s="20" t="str">
        <f>IF(B25="","",IF(J25="","OPEN - do not access","CLOSED"))</f>
        <v/>
      </c>
    </row>
    <row r="26" ht="24" customHeight="1" spans="1:11" x14ac:dyDescent="0.25">
      <c r="A26" s="16"/>
      <c r="B26" s="14"/>
      <c r="C26" s="3"/>
      <c r="D26" s="3"/>
      <c r="E26" s="3"/>
      <c r="F26" s="3"/>
      <c r="G26" s="14"/>
      <c r="H26" s="16"/>
      <c r="I26" s="3"/>
      <c r="J26" s="16"/>
      <c r="K26" s="21" t="str">
        <f>IF(B26="","",IF(J26="","OPEN - do not access","CLOSED"))</f>
        <v/>
      </c>
    </row>
    <row r="27" ht="24" customHeight="1" spans="1:11" x14ac:dyDescent="0.25">
      <c r="A27" s="11"/>
      <c r="B27" s="8"/>
      <c r="C27" s="9"/>
      <c r="D27" s="9"/>
      <c r="E27" s="9"/>
      <c r="F27" s="9"/>
      <c r="G27" s="8"/>
      <c r="H27" s="11"/>
      <c r="I27" s="9"/>
      <c r="J27" s="11"/>
      <c r="K27" s="20" t="str">
        <f>IF(B27="","",IF(J27="","OPEN - do not access","CLOSED"))</f>
        <v/>
      </c>
    </row>
    <row r="28" ht="24" customHeight="1" spans="1:11" x14ac:dyDescent="0.25">
      <c r="A28" s="16"/>
      <c r="B28" s="14"/>
      <c r="C28" s="3"/>
      <c r="D28" s="3"/>
      <c r="E28" s="3"/>
      <c r="F28" s="3"/>
      <c r="G28" s="14"/>
      <c r="H28" s="16"/>
      <c r="I28" s="3"/>
      <c r="J28" s="16"/>
      <c r="K28" s="21" t="str">
        <f>IF(B28="","",IF(J28="","OPEN - do not access","CLOSED"))</f>
        <v/>
      </c>
    </row>
    <row r="29" ht="24" customHeight="1" spans="1:11" x14ac:dyDescent="0.25">
      <c r="A29" s="11"/>
      <c r="B29" s="8"/>
      <c r="C29" s="9"/>
      <c r="D29" s="9"/>
      <c r="E29" s="9"/>
      <c r="F29" s="9"/>
      <c r="G29" s="8"/>
      <c r="H29" s="11"/>
      <c r="I29" s="9"/>
      <c r="J29" s="11"/>
      <c r="K29" s="20" t="str">
        <f>IF(B29="","",IF(J29="","OPEN - do not access","CLOSED"))</f>
        <v/>
      </c>
    </row>
    <row r="30" ht="24" customHeight="1" spans="1:11" x14ac:dyDescent="0.25">
      <c r="A30" s="16"/>
      <c r="B30" s="14"/>
      <c r="C30" s="3"/>
      <c r="D30" s="3"/>
      <c r="E30" s="3"/>
      <c r="F30" s="3"/>
      <c r="G30" s="14"/>
      <c r="H30" s="16"/>
      <c r="I30" s="3"/>
      <c r="J30" s="16"/>
      <c r="K30" s="21" t="str">
        <f>IF(B30="","",IF(J30="","OPEN - do not access","CLOSED"))</f>
        <v/>
      </c>
    </row>
    <row r="31" ht="24" customHeight="1" spans="1:11" x14ac:dyDescent="0.25">
      <c r="A31" s="11"/>
      <c r="B31" s="8"/>
      <c r="C31" s="9"/>
      <c r="D31" s="9"/>
      <c r="E31" s="9"/>
      <c r="F31" s="9"/>
      <c r="G31" s="8"/>
      <c r="H31" s="11"/>
      <c r="I31" s="9"/>
      <c r="J31" s="11"/>
      <c r="K31" s="20" t="str">
        <f>IF(B31="","",IF(J31="","OPEN - do not access","CLOSED"))</f>
        <v/>
      </c>
    </row>
    <row r="32" ht="24" customHeight="1" spans="1:11" x14ac:dyDescent="0.25">
      <c r="A32" s="16"/>
      <c r="B32" s="14"/>
      <c r="C32" s="3"/>
      <c r="D32" s="3"/>
      <c r="E32" s="3"/>
      <c r="F32" s="3"/>
      <c r="G32" s="14"/>
      <c r="H32" s="16"/>
      <c r="I32" s="3"/>
      <c r="J32" s="16"/>
      <c r="K32" s="21" t="str">
        <f>IF(B32="","",IF(J32="","OPEN - do not access","CLOSED"))</f>
        <v/>
      </c>
    </row>
    <row r="33" ht="24" customHeight="1" spans="1:11" x14ac:dyDescent="0.25">
      <c r="A33" s="11"/>
      <c r="B33" s="8"/>
      <c r="C33" s="9"/>
      <c r="D33" s="9"/>
      <c r="E33" s="9"/>
      <c r="F33" s="9"/>
      <c r="G33" s="8"/>
      <c r="H33" s="11"/>
      <c r="I33" s="9"/>
      <c r="J33" s="11"/>
      <c r="K33" s="20" t="str">
        <f>IF(B33="","",IF(J33="","OPEN - do not access","CLOSED"))</f>
        <v/>
      </c>
    </row>
    <row r="34" ht="24" customHeight="1" spans="1:11" x14ac:dyDescent="0.25">
      <c r="A34" s="16"/>
      <c r="B34" s="14"/>
      <c r="C34" s="3"/>
      <c r="D34" s="3"/>
      <c r="E34" s="3"/>
      <c r="F34" s="3"/>
      <c r="G34" s="14"/>
      <c r="H34" s="16"/>
      <c r="I34" s="3"/>
      <c r="J34" s="16"/>
      <c r="K34" s="21" t="str">
        <f>IF(B34="","",IF(J34="","OPEN - do not access","CLOSED"))</f>
        <v/>
      </c>
    </row>
    <row r="35" ht="24" customHeight="1" spans="1:11" x14ac:dyDescent="0.25">
      <c r="A35" s="11"/>
      <c r="B35" s="8"/>
      <c r="C35" s="9"/>
      <c r="D35" s="9"/>
      <c r="E35" s="9"/>
      <c r="F35" s="9"/>
      <c r="G35" s="8"/>
      <c r="H35" s="11"/>
      <c r="I35" s="9"/>
      <c r="J35" s="11"/>
      <c r="K35" s="20" t="str">
        <f>IF(B35="","",IF(J35="","OPEN - do not access","CLOSED"))</f>
        <v/>
      </c>
    </row>
    <row r="36" ht="24" customHeight="1" spans="1:11" x14ac:dyDescent="0.25">
      <c r="A36" s="16"/>
      <c r="B36" s="14"/>
      <c r="C36" s="3"/>
      <c r="D36" s="3"/>
      <c r="E36" s="3"/>
      <c r="F36" s="3"/>
      <c r="G36" s="14"/>
      <c r="H36" s="16"/>
      <c r="I36" s="3"/>
      <c r="J36" s="16"/>
      <c r="K36" s="21" t="str">
        <f>IF(B36="","",IF(J36="","OPEN - do not access","CLOSED"))</f>
        <v/>
      </c>
    </row>
    <row r="37" ht="24" customHeight="1" spans="1:11" x14ac:dyDescent="0.25">
      <c r="A37" s="11"/>
      <c r="B37" s="8"/>
      <c r="C37" s="9"/>
      <c r="D37" s="9"/>
      <c r="E37" s="9"/>
      <c r="F37" s="9"/>
      <c r="G37" s="8"/>
      <c r="H37" s="11"/>
      <c r="I37" s="9"/>
      <c r="J37" s="11"/>
      <c r="K37" s="20" t="str">
        <f>IF(B37="","",IF(J37="","OPEN - do not access","CLOSED"))</f>
        <v/>
      </c>
    </row>
    <row r="38" ht="24" customHeight="1" spans="1:11" x14ac:dyDescent="0.25">
      <c r="A38" s="16"/>
      <c r="B38" s="14"/>
      <c r="C38" s="3"/>
      <c r="D38" s="3"/>
      <c r="E38" s="3"/>
      <c r="F38" s="3"/>
      <c r="G38" s="14"/>
      <c r="H38" s="16"/>
      <c r="I38" s="3"/>
      <c r="J38" s="16"/>
      <c r="K38" s="21" t="str">
        <f>IF(B38="","",IF(J38="","OPEN - do not access","CLOSED"))</f>
        <v/>
      </c>
    </row>
    <row r="39" ht="24" customHeight="1" spans="1:11" x14ac:dyDescent="0.25">
      <c r="A39" s="11"/>
      <c r="B39" s="8"/>
      <c r="C39" s="9"/>
      <c r="D39" s="9"/>
      <c r="E39" s="9"/>
      <c r="F39" s="9"/>
      <c r="G39" s="8"/>
      <c r="H39" s="11"/>
      <c r="I39" s="9"/>
      <c r="J39" s="11"/>
      <c r="K39" s="20" t="str">
        <f>IF(B39="","",IF(J39="","OPEN - do not access","CLOSED"))</f>
        <v/>
      </c>
    </row>
    <row r="40" ht="24" customHeight="1" spans="1:11" x14ac:dyDescent="0.25">
      <c r="A40" s="16"/>
      <c r="B40" s="14"/>
      <c r="C40" s="3"/>
      <c r="D40" s="3"/>
      <c r="E40" s="3"/>
      <c r="F40" s="3"/>
      <c r="G40" s="14"/>
      <c r="H40" s="16"/>
      <c r="I40" s="3"/>
      <c r="J40" s="16"/>
      <c r="K40" s="21" t="str">
        <f>IF(B40="","",IF(J40="","OPEN - do not access","CLOSED"))</f>
        <v/>
      </c>
    </row>
    <row r="41" ht="24" customHeight="1" spans="1:11" x14ac:dyDescent="0.25">
      <c r="A41" s="11"/>
      <c r="B41" s="8"/>
      <c r="C41" s="9"/>
      <c r="D41" s="9"/>
      <c r="E41" s="9"/>
      <c r="F41" s="9"/>
      <c r="G41" s="8"/>
      <c r="H41" s="11"/>
      <c r="I41" s="9"/>
      <c r="J41" s="11"/>
      <c r="K41" s="20" t="str">
        <f>IF(B41="","",IF(J41="","OPEN - do not access","CLOSED"))</f>
        <v/>
      </c>
    </row>
    <row r="42" ht="24" customHeight="1" spans="1:11" x14ac:dyDescent="0.25">
      <c r="A42" s="16"/>
      <c r="B42" s="14"/>
      <c r="C42" s="3"/>
      <c r="D42" s="3"/>
      <c r="E42" s="3"/>
      <c r="F42" s="3"/>
      <c r="G42" s="14"/>
      <c r="H42" s="16"/>
      <c r="I42" s="3"/>
      <c r="J42" s="16"/>
      <c r="K42" s="21" t="str">
        <f>IF(B42="","",IF(J42="","OPEN - do not access","CLOSED"))</f>
        <v/>
      </c>
    </row>
    <row r="43" ht="24" customHeight="1" spans="1:11" x14ac:dyDescent="0.25">
      <c r="A43" s="11"/>
      <c r="B43" s="8"/>
      <c r="C43" s="9"/>
      <c r="D43" s="9"/>
      <c r="E43" s="9"/>
      <c r="F43" s="9"/>
      <c r="G43" s="8"/>
      <c r="H43" s="11"/>
      <c r="I43" s="9"/>
      <c r="J43" s="11"/>
      <c r="K43" s="20" t="str">
        <f>IF(B43="","",IF(J43="","OPEN - do not access","CLOSED"))</f>
        <v/>
      </c>
    </row>
    <row r="44" ht="24" customHeight="1" spans="1:11" x14ac:dyDescent="0.25">
      <c r="A44" s="16"/>
      <c r="B44" s="14"/>
      <c r="C44" s="3"/>
      <c r="D44" s="3"/>
      <c r="E44" s="3"/>
      <c r="F44" s="3"/>
      <c r="G44" s="14"/>
      <c r="H44" s="16"/>
      <c r="I44" s="3"/>
      <c r="J44" s="16"/>
      <c r="K44" s="21" t="str">
        <f>IF(B44="","",IF(J44="","OPEN - do not access","CLOSED"))</f>
        <v/>
      </c>
    </row>
    <row r="46" ht="20" customHeight="1" spans="1:11" x14ac:dyDescent="0.25">
      <c r="A46" s="19" t="s">
        <v>35</v>
      </c>
      <c r="B46" s="19"/>
      <c r="C46" s="19"/>
      <c r="D46" s="19"/>
      <c r="E46" s="19"/>
      <c r="F46" s="19"/>
      <c r="G46" s="19"/>
      <c r="H46" s="19"/>
      <c r="I46" s="19"/>
      <c r="J46" s="19"/>
      <c r="K46" s="19"/>
    </row>
  </sheetData>
  <mergeCells count="3">
    <mergeCell ref="A2:K2"/>
    <mergeCell ref="A3:K3"/>
    <mergeCell ref="A46:K46"/>
  </mergeCells>
  <conditionalFormatting sqref="K5:K44">
    <cfRule type="expression" dxfId="8" priority="1">
      <formula>LEFT($K5,4)="OPEN"</formula>
    </cfRule>
    <cfRule type="expression" dxfId="9" priority="2">
      <formula>$K5="CLOSED"</formula>
    </cfRule>
  </conditionalFormatting>
  <dataValidations count="3">
    <dataValidation type="list" allowBlank="1" showErrorMessage="1" errorStyle="stop" errorTitle="Unknown scaffold" error="Pick a Scaffold ID listed on the Scaffold Register sheet." sqref="B5:B44">
      <formula1>'Scaffold Register'!$A$7:$A$16</formula1>
    </dataValidation>
    <dataValidation type="list" allowBlank="1" showErrorMessage="1" errorStyle="stop" errorTitle="Invalid component" error="Select a component from the list." sqref="D5:D44">
      <formula1>"Tie,Plank or deck,Guardrail,Toe board,Brace,Ladder or stair,Base plate or standard,Other"</formula1>
    </dataValidation>
    <dataValidation type="list" allowBlank="1" showErrorMessage="1" errorStyle="stop" errorTitle="Invalid class" error="Select Basic, Intermediate or Advanced." sqref="G5:G44">
      <formula1>"Basic,Intermediate,Advanced"</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workbookViewId="0">
      <pane ySplit="4" topLeftCell="A5" activePane="bottomLeft" state="frozen"/>
      <selection pane="bottomLeft"/>
    </sheetView>
  </sheetViews>
  <sheetFormatPr defaultRowHeight="15" outlineLevelRow="0" outlineLevelCol="0" x14ac:dyDescent="55"/>
  <cols>
    <col min="1" max="1" width="5" customWidth="1"/>
    <col min="2" max="2" width="34" customWidth="1"/>
    <col min="3" max="3" width="78" customWidth="1"/>
    <col min="4" max="4" width="38" customWidth="1"/>
  </cols>
  <sheetData>
    <row r="1" ht="50" customHeight="1" x14ac:dyDescent="0.25"/>
    <row r="2" ht="28" customHeight="1" spans="1:4" x14ac:dyDescent="0.25">
      <c r="A2" s="1" t="s">
        <v>75</v>
      </c>
      <c r="B2" s="1"/>
      <c r="C2" s="1"/>
      <c r="D2" s="1"/>
    </row>
    <row r="3" ht="30" customHeight="1" spans="1:4" x14ac:dyDescent="0.25">
      <c r="A3" s="2" t="s">
        <v>76</v>
      </c>
      <c r="B3" s="2"/>
      <c r="C3" s="2"/>
      <c r="D3" s="2"/>
    </row>
    <row r="4" ht="36" customHeight="1" spans="1:4" x14ac:dyDescent="0.25">
      <c r="A4" s="6" t="s">
        <v>77</v>
      </c>
      <c r="B4" s="6" t="s">
        <v>78</v>
      </c>
      <c r="C4" s="6" t="s">
        <v>79</v>
      </c>
      <c r="D4" s="6" t="s">
        <v>80</v>
      </c>
    </row>
    <row r="5" ht="52" customHeight="1" spans="1:4" x14ac:dyDescent="0.25">
      <c r="A5" s="8">
        <v>1</v>
      </c>
      <c r="B5" s="13" t="s">
        <v>81</v>
      </c>
      <c r="C5" s="9" t="s">
        <v>82</v>
      </c>
      <c r="D5" s="9" t="s">
        <v>83</v>
      </c>
    </row>
    <row r="6" ht="52" customHeight="1" spans="1:4" x14ac:dyDescent="0.25">
      <c r="A6" s="14">
        <v>2</v>
      </c>
      <c r="B6" s="18" t="s">
        <v>84</v>
      </c>
      <c r="C6" s="3" t="s">
        <v>85</v>
      </c>
      <c r="D6" s="3" t="s">
        <v>86</v>
      </c>
    </row>
    <row r="7" ht="52" customHeight="1" spans="1:4" x14ac:dyDescent="0.25">
      <c r="A7" s="8">
        <v>3</v>
      </c>
      <c r="B7" s="13" t="s">
        <v>87</v>
      </c>
      <c r="C7" s="9" t="s">
        <v>88</v>
      </c>
      <c r="D7" s="9" t="s">
        <v>89</v>
      </c>
    </row>
    <row r="8" ht="52" customHeight="1" spans="1:4" x14ac:dyDescent="0.25">
      <c r="A8" s="14">
        <v>4</v>
      </c>
      <c r="B8" s="18" t="s">
        <v>90</v>
      </c>
      <c r="C8" s="3" t="s">
        <v>91</v>
      </c>
      <c r="D8" s="3" t="s">
        <v>86</v>
      </c>
    </row>
    <row r="9" ht="52" customHeight="1" spans="1:4" x14ac:dyDescent="0.25">
      <c r="A9" s="8">
        <v>5</v>
      </c>
      <c r="B9" s="13" t="s">
        <v>92</v>
      </c>
      <c r="C9" s="9" t="s">
        <v>93</v>
      </c>
      <c r="D9" s="9" t="s">
        <v>94</v>
      </c>
    </row>
    <row r="10" ht="52" customHeight="1" spans="1:4" x14ac:dyDescent="0.25">
      <c r="A10" s="14">
        <v>6</v>
      </c>
      <c r="B10" s="18" t="s">
        <v>95</v>
      </c>
      <c r="C10" s="3" t="s">
        <v>96</v>
      </c>
      <c r="D10" s="3" t="s">
        <v>97</v>
      </c>
    </row>
    <row r="11" ht="52" customHeight="1" spans="1:4" x14ac:dyDescent="0.25">
      <c r="A11" s="8">
        <v>7</v>
      </c>
      <c r="B11" s="13" t="s">
        <v>98</v>
      </c>
      <c r="C11" s="9" t="s">
        <v>99</v>
      </c>
      <c r="D11" s="9" t="s">
        <v>100</v>
      </c>
    </row>
    <row r="12" ht="52" customHeight="1" spans="1:4" x14ac:dyDescent="0.25">
      <c r="A12" s="14">
        <v>8</v>
      </c>
      <c r="B12" s="18" t="s">
        <v>101</v>
      </c>
      <c r="C12" s="3" t="s">
        <v>102</v>
      </c>
      <c r="D12" s="3" t="s">
        <v>103</v>
      </c>
    </row>
    <row r="13" ht="52" customHeight="1" spans="1:4" x14ac:dyDescent="0.25">
      <c r="A13" s="8">
        <v>9</v>
      </c>
      <c r="B13" s="13" t="s">
        <v>104</v>
      </c>
      <c r="C13" s="9" t="s">
        <v>105</v>
      </c>
      <c r="D13" s="9" t="s">
        <v>106</v>
      </c>
    </row>
    <row r="14" ht="52" customHeight="1" spans="1:4" x14ac:dyDescent="0.25">
      <c r="A14" s="14">
        <v>10</v>
      </c>
      <c r="B14" s="18" t="s">
        <v>107</v>
      </c>
      <c r="C14" s="3" t="s">
        <v>108</v>
      </c>
      <c r="D14" s="3" t="s">
        <v>109</v>
      </c>
    </row>
    <row r="16" ht="20" customHeight="1" spans="1:4" x14ac:dyDescent="0.25">
      <c r="A16" s="19" t="s">
        <v>35</v>
      </c>
      <c r="B16" s="19"/>
      <c r="C16" s="19"/>
      <c r="D16" s="19"/>
    </row>
  </sheetData>
  <mergeCells count="3">
    <mergeCell ref="A2:D2"/>
    <mergeCell ref="A3:D3"/>
    <mergeCell ref="A16:D16"/>
  </mergeCells>
  <pageMargins left="0.7" right="0.7" top="0.75" bottom="0.75" header="0.3" footer="0.3"/>
  <pageSetup paperSize="9" orientation="landscape" horizontalDpi="4294967295" verticalDpi="4294967295" scale="100" fitToWidth="1" fitToHeight="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outlineLevelRow="0" outlineLevelCol="0" x14ac:dyDescent="55"/>
  <cols>
    <col min="1" max="1" width="5" customWidth="1"/>
    <col min="2" max="5" width="30" customWidth="1"/>
  </cols>
  <sheetData>
    <row r="1" ht="50" customHeight="1" x14ac:dyDescent="0.25"/>
    <row r="3" ht="20" customHeight="1" spans="1:5" x14ac:dyDescent="0.25">
      <c r="A3" s="22" t="s">
        <v>110</v>
      </c>
      <c r="B3" s="22"/>
      <c r="C3" s="22"/>
      <c r="D3" s="22"/>
      <c r="E3" s="22"/>
    </row>
    <row r="4" ht="80" customHeight="1" spans="1:5" x14ac:dyDescent="0.25">
      <c r="A4" s="23" t="s">
        <v>111</v>
      </c>
      <c r="B4" s="23"/>
      <c r="C4" s="23"/>
      <c r="D4" s="23"/>
      <c r="E4" s="23"/>
    </row>
    <row r="6" ht="20" customHeight="1" spans="1:5" x14ac:dyDescent="0.25">
      <c r="A6" s="22" t="s">
        <v>112</v>
      </c>
      <c r="B6" s="22"/>
      <c r="C6" s="22"/>
      <c r="D6" s="22"/>
      <c r="E6" s="22"/>
    </row>
    <row r="7" ht="56" customHeight="1" spans="1:5" x14ac:dyDescent="0.25">
      <c r="A7" s="23" t="s">
        <v>113</v>
      </c>
      <c r="B7" s="23"/>
      <c r="C7" s="23"/>
      <c r="D7" s="23"/>
      <c r="E7" s="23"/>
    </row>
    <row r="9" ht="20" customHeight="1" spans="1:5" x14ac:dyDescent="0.25">
      <c r="A9" s="22" t="s">
        <v>114</v>
      </c>
      <c r="B9" s="22"/>
      <c r="C9" s="22"/>
      <c r="D9" s="22"/>
      <c r="E9" s="22"/>
    </row>
    <row r="10" ht="68" customHeight="1" spans="1:5" x14ac:dyDescent="0.25">
      <c r="A10" s="23" t="s">
        <v>115</v>
      </c>
      <c r="B10" s="23"/>
      <c r="C10" s="23"/>
      <c r="D10" s="23"/>
      <c r="E10" s="23"/>
    </row>
  </sheetData>
  <mergeCells count="6">
    <mergeCell ref="A3:E3"/>
    <mergeCell ref="A4:E4"/>
    <mergeCell ref="A6:E6"/>
    <mergeCell ref="A7:E7"/>
    <mergeCell ref="A9:E9"/>
    <mergeCell ref="A10:E10"/>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Scaffold Register</vt:lpstr>
      <vt:lpstr>Inspection Log</vt:lpstr>
      <vt:lpstr>Alteration Log</vt:lpstr>
      <vt:lpstr>Rules and Triggers</vt:lpstr>
      <vt:lpstr>Disclaimer &amp; Copyright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MiSAFE Solutions Pty Ltd</dc:creator>
  <dc:title/>
  <dc:subject/>
  <dc:description/>
  <cp:keywords/>
  <cp:category/>
  <cp:lastModifiedBy>MiSAFE Solutions Pty Ltd</cp:lastModifiedBy>
  <dcterms:created xsi:type="dcterms:W3CDTF">2026-10-20T22:14:33Z</dcterms:created>
  <dcterms:modified xsi:type="dcterms:W3CDTF">2026-10-20T22:14:33Z</dcterms:modified>
</cp:coreProperties>
</file>